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PLANEACION DISTRITAL\2020\planes_de_acción_politicas_publicas_poblacionales\planes_de_accion_2019_subir_web\"/>
    </mc:Choice>
  </mc:AlternateContent>
  <bookViews>
    <workbookView showHorizontalScroll="0" showVerticalScroll="0" showSheetTabs="0" xWindow="0" yWindow="0" windowWidth="20490" windowHeight="7905"/>
  </bookViews>
  <sheets>
    <sheet name="Hoja1" sheetId="1" r:id="rId1"/>
    <sheet name="Hoja2" sheetId="2" r:id="rId2"/>
  </sheets>
  <externalReferences>
    <externalReference r:id="rId3"/>
    <externalReference r:id="rId4"/>
    <externalReference r:id="rId5"/>
    <externalReference r:id="rId6"/>
  </externalReferences>
  <definedNames>
    <definedName name="_xlnm._FilterDatabase" localSheetId="0" hidden="1">Hoja1!$A$10:$BH$83</definedName>
    <definedName name="_Pilar_Eje">[1]Val!$N$3:$N$7</definedName>
    <definedName name="Dimensiones">'[2]Validadores (2)'!$D$3:$D$11</definedName>
    <definedName name="Estrategias">[3]Val!$F$3:$F$6</definedName>
    <definedName name="Objetivos_específicos">[3]Val!$E$3:$E$6</definedName>
    <definedName name="Sector">'[2]Validadores (2)'!$BF$3:$BF$17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55" i="1" l="1"/>
  <c r="AL11" i="1" l="1"/>
  <c r="AL68" i="1" l="1"/>
  <c r="AL67" i="1"/>
  <c r="AL63" i="1" l="1"/>
  <c r="AK41" i="1" l="1"/>
  <c r="M24" i="1"/>
  <c r="L24" i="1"/>
  <c r="M23" i="1"/>
  <c r="L23" i="1"/>
  <c r="M22" i="1"/>
  <c r="L22" i="1"/>
  <c r="O21" i="1"/>
  <c r="N21" i="1"/>
  <c r="M21" i="1"/>
  <c r="L21" i="1"/>
  <c r="K21" i="1"/>
</calcChain>
</file>

<file path=xl/comments1.xml><?xml version="1.0" encoding="utf-8"?>
<comments xmlns="http://schemas.openxmlformats.org/spreadsheetml/2006/main">
  <authors>
    <author>Laura Jinneth Patarroyo Gomez</author>
  </authors>
  <commentList>
    <comment ref="A1" authorId="0" shapeId="0">
      <text>
        <r>
          <rPr>
            <b/>
            <sz val="9"/>
            <color indexed="81"/>
            <rFont val="Tahoma"/>
            <family val="2"/>
          </rPr>
          <t>Laura Jinneth Patarroyo Gomez:</t>
        </r>
        <r>
          <rPr>
            <sz val="9"/>
            <color indexed="81"/>
            <rFont val="Tahoma"/>
            <family val="2"/>
          </rPr>
          <t xml:space="preserve">
El pago del referente surge de dicho proyecto?
Si es así sigue siendo importante revisar las columnas resaltadas.
Así mismo, en presupuesto ejecutado debe registrarse el valor del contrato anual, y acumulado con 2017</t>
        </r>
      </text>
    </comment>
  </commentList>
</comments>
</file>

<file path=xl/sharedStrings.xml><?xml version="1.0" encoding="utf-8"?>
<sst xmlns="http://schemas.openxmlformats.org/spreadsheetml/2006/main" count="1771" uniqueCount="858">
  <si>
    <t>Política Pública</t>
  </si>
  <si>
    <t>Política Pública Distrital para el Reconocimiento de la Diversidad Cultural y la Garantía de los Derechos de los Afrodescendientes</t>
  </si>
  <si>
    <t>Entidad que diligencia</t>
  </si>
  <si>
    <t>Secretaría Distrital de Gobierno / Subdirección de Asuntos Étnicos</t>
  </si>
  <si>
    <t>Profesional que diligencia</t>
  </si>
  <si>
    <t>Fecha de entrega</t>
  </si>
  <si>
    <t>Periodo</t>
  </si>
  <si>
    <t xml:space="preserve">POLÍTICA PÚBLICA </t>
  </si>
  <si>
    <t>PLAN DE DESARROLLO DISTRITAL</t>
  </si>
  <si>
    <t>PRESUPUESTO ASOCIADO</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</si>
  <si>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</si>
  <si>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</si>
  <si>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</si>
  <si>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</si>
  <si>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</si>
  <si>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</si>
  <si>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</si>
  <si>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Lineamiento</t>
  </si>
  <si>
    <t>Objetivo</t>
  </si>
  <si>
    <t>Estrategia</t>
  </si>
  <si>
    <t>Acciones Concertadas con la Comunidad</t>
  </si>
  <si>
    <t>Acciones Específicas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</si>
  <si>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</si>
  <si>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</si>
  <si>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</si>
  <si>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</si>
  <si>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</si>
  <si>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</si>
  <si>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</si>
  <si>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</si>
  <si>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</si>
  <si>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</si>
  <si>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</si>
  <si>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</si>
  <si>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</si>
  <si>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</si>
  <si>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</si>
  <si>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</si>
  <si>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</si>
  <si>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</si>
  <si>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</si>
  <si>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</si>
  <si>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</si>
  <si>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</si>
  <si>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</si>
  <si>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</si>
  <si>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</si>
  <si>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</si>
  <si>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</si>
  <si>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Meta del Proyecto</t>
  </si>
  <si>
    <t xml:space="preserve">Avances frente a la meta del Proyecto 
</t>
  </si>
  <si>
    <t>Observaciones</t>
  </si>
  <si>
    <t>_Mejoramiento_de_la_calidad_de_vida_de_la_población_afrodescendiente_del_Distrito_Capital</t>
  </si>
  <si>
    <t>Ejecutar_de_manera_concertada_los_programas_proyectos_y_acciones_afirmativas_que_conforman_el_Plan</t>
  </si>
  <si>
    <t>Organización_para_la_participación_de_afrodescendientes</t>
  </si>
  <si>
    <t>Designación de un referente Afro para el seguimiento  e implementación de los planes integrales de acciones afirmativas del sector salud para la población Negra, Afrocolombiana y Palenquera.</t>
  </si>
  <si>
    <t>Contratar a un referente Afrodescendiente para el seguimiento e implementación de los planes integrales de Acciones Afirmativas del sector salud para la población Negra, Afrocolombiana y Palenquera</t>
  </si>
  <si>
    <t>_Sector_Salud</t>
  </si>
  <si>
    <t>Fondo Financiero Distrital de Salud - FFDS</t>
  </si>
  <si>
    <t>N/A</t>
  </si>
  <si>
    <t>Fortalecimiento de prácticas  ancestrales de cuidado de la salud de la población afrodescendiente a través de estrategias promocionales y preventivas a partir de valorar riesgos de la salud pública reconociendo cosmovisiones propias desarrolladas en la estrategia "Kilombos".</t>
  </si>
  <si>
    <t>Atender al 100% de las familias afrodescendientes priorizadas a través de las acciones promocionales y preventivas para el cuidado de la salud, reconociendo cosmovisiones propias desarrolladas en la estrategia "Kilombos".</t>
  </si>
  <si>
    <t xml:space="preserve">Construir una guía metodológica  que permita orientar las acciones diferenciales para población negra, afrodescendiente y palenquera como parte del modelo de atención integral en salud y las rutas integrales de atención en salud. </t>
  </si>
  <si>
    <t>Construir una guía metodológica  que permita orientar las acciones diferenciales para población negra, afrodescendiente y palenquera como parte del modelo de atención integral y las rutas integrales de atención en salud.</t>
  </si>
  <si>
    <t>Atención psicosocial como medida de rehabilitación  a víctimas del conflicto armado afrodescendientes  en el marco del programa PAPSIVI  con enfoque diferencial</t>
  </si>
  <si>
    <t>Atender con enfoque diferencial al 100% de las personas negras, afrodescendientes y palenqueras priorizadas, a través de la medida de rehabilitación a víctimas del conflicto armado en el marco del programa PAPSIVI.</t>
  </si>
  <si>
    <t>Adecuación de los sistemas de información distritales del sector  que permitan captar la variable poblacional (Negras, Afrocolombianas, y Palenqueras) para ser analizada.</t>
  </si>
  <si>
    <t>Identificación y adecuación de los sistemas de información distritales de la Secretaria Distrital de Salud que permitan captar la variable Negras, Afrocolombianas, y Palenqueras para ser analizada</t>
  </si>
  <si>
    <t>Análisis de condiciones de vida, salud y enfermedad  de la población afrodescendiente en Bogotá, con una actualización cada dos años.</t>
  </si>
  <si>
    <t>Realizar un análisis de condiciones de vida y enfermedad de la población Negras, Afrocolombianas, y Palenqueras en Bogotá</t>
  </si>
  <si>
    <t>3649090 ext.9857</t>
  </si>
  <si>
    <t>y1ramirez@saludcapital.gov.co</t>
  </si>
  <si>
    <t>Numero de profesionales afrodescendientes contratados para el seguimiento e implementación de los planes integrales de Acciones Afirmativas del sector salud para la población Negra, Afrocolombiana y Palenquera</t>
  </si>
  <si>
    <t>Sumatoria de profesionales afrodescendientes contratados para el seguimiento e implementación de los planes integrales de Acciones Afirmativas del sector salud para la población Negra, Afrocolombiana y Palenquera</t>
  </si>
  <si>
    <t>Leidy Johanna Cabiativa</t>
  </si>
  <si>
    <t>3649090 ext.9884</t>
  </si>
  <si>
    <t>ljcabiativa@saludcapital.gov.co</t>
  </si>
  <si>
    <t>Porcentaje de familias afrodescendientes atendidas a través de acciones promocionales y preventivas para el cuidado de la salud desarrolladas en la estrategia "Kilombos".</t>
  </si>
  <si>
    <t>Luz Mireya Ardila Ardila</t>
  </si>
  <si>
    <t>3649090 ext.9366</t>
  </si>
  <si>
    <t>Lmardila@saludcapital.gov.co</t>
  </si>
  <si>
    <t xml:space="preserve">
Porcentaje de avance en la construcción de una guía metodológica</t>
  </si>
  <si>
    <t>_01_Pilar_Igualdad_de_Calidad_de_Vida</t>
  </si>
  <si>
    <t>_09_Atención_integral_y_eficiente_en_salud</t>
  </si>
  <si>
    <t>_120_Atención_Integral_en_Salud_AIS</t>
  </si>
  <si>
    <t>Fortalecimiento de la participación social y servicio a la ciudadanía</t>
  </si>
  <si>
    <t>A 2020 ciento dos (102) agentes del Sistema General de Seguridad Social en Salud y de otras instancias nacionales, distritales y locales, vinculadas con el sector, interactuaran, según su competencia, en las actividades y en el control social en salud.</t>
  </si>
  <si>
    <t>_03_Igualdad_y_autonomía_para_una_Bogotá_incluyente</t>
  </si>
  <si>
    <t>_105_Distrito_Diverso</t>
  </si>
  <si>
    <t>Atencion Integral en Salud</t>
  </si>
  <si>
    <t>Garantizar la atención y mejorar el acceso a los servicios a más de 1.500.000 habitantes de Bogotá D.C. con el nuevo modelo de atención integral.</t>
  </si>
  <si>
    <t xml:space="preserve">1187 denominado “Gestión compartida del riesgo y fortalecimiento EPS Capital Salud”, </t>
  </si>
  <si>
    <t xml:space="preserve">Contar con el diseño técnico, operativo, legal y financiero del esquema; poner en marcha y tener una operación completa y consolidada del nuevo esquema de rutas integrales de atención, al finalizar el segundo año de operación (2017) en todas las subredes integradas de servicios de salud. </t>
  </si>
  <si>
    <t>A 2020 garantizar la atención integral en salud como medida de reparación a 7.200 personas víctimas del conflicto</t>
  </si>
  <si>
    <t>A 2020 se implementan en el 100% de las localidades del Distrito Capital Intervenciones de vigilancia en salud pública.</t>
  </si>
  <si>
    <t>_Fortalecimiento_de_la_cultura_de_la_población_afrodescendiente</t>
  </si>
  <si>
    <t>Adecuación_Institucional_para_la_atención_diferenciada_a_los_afrodescendientes</t>
  </si>
  <si>
    <t>Implementar un programa de formación permanente (diplomado, curso, taller y/o seminario) en educación intercultural, que vincule a docentes y orientadores de colegios donde se encuentran estudiantes pertenecientes a comunidades étnicas</t>
  </si>
  <si>
    <t>Implementar cuatro programas de formación permanente (diplomado, curso, taller y/o seminario) en educación intercultural, que vincule a docentes y orientadores de colegios donde se encuentran estudiantes pertenecientes a comunidades étnicas</t>
  </si>
  <si>
    <t>Garantía_de_la_Inclusión_en_las_Políticas_Públicas_Distritales_de_Biodiversidad_Patrimonio_Cultural_y_Cultura_Diversa_de_la_perspectiva_de_la_ancestralidad_africana_del_poblamiento_primigenio</t>
  </si>
  <si>
    <t>Fortalecer la educación intercultural y la CEA, a través de la formación posgradual, de docentes de Instituciones Educativas Distritales, en programas de maestría con una línea de educación intercultural y/o etnoeducación. </t>
  </si>
  <si>
    <t>Apoyar la formación posgradual de 30 docentes de Instituciones Educativas Distritales, en programas de maestría con una línea de educación intercultural y/o etnoeducación. </t>
  </si>
  <si>
    <t>_Promoción_de_la_construcción_de_relaciones_de_entendimiento_intercultural_entre_los_afrodescendientes_y_el_conjunto_de_la_población_bogotana</t>
  </si>
  <si>
    <t>Contribuir a los procesos de educación intercultural con grupos étnicos, a través de su visibilización en la Cátedra de Pedagogía Distrital</t>
  </si>
  <si>
    <t>Realizar una sesión de la cátedra de pedagogía distrital sobre educación intercultural con grupos étnicos.</t>
  </si>
  <si>
    <t>Formar y sensibilizar a maestros  y maestras de reciente vinculación acerca de la educación intercultural, la Cátedra de Estudios Afrocolombianos y los enfoques diferenciales.</t>
  </si>
  <si>
    <t>Formar a maestros y maestras de reciente vinculación acerca de la educación intercultural, la Cátedra de Estudios Afrocolombianos y los enfoques diferenciales. </t>
  </si>
  <si>
    <t>Mejorar el reporte de información sobre los docentes de las comunidades Afrocolombianas beneficiarios de programas de formación,  mediante la inclusión de la variable étnica en formularios de inscripción.</t>
  </si>
  <si>
    <t>Realizar cuatro reportes identificando las y los maestros afrocolombianos beneficiarios de programas de formación docente</t>
  </si>
  <si>
    <t xml:space="preserve">Identificar a las personas de las comunidades afrodescendientes, palenqueras que se encuentran por fuera del sistema educativo y facilitar su acceso al mismo, mediante la estrategia de Búsqueda Activa de la SED en concertación con las comunidades u organizaciones representates. 
</t>
  </si>
  <si>
    <t>Vincular a las personas de las comunidades afrodescendientes, palenqueras que se encuentran por fuera del sistema educativo y facilitar su acceso al mismo, mediante la estrategia de "Búsqueda Activa"</t>
  </si>
  <si>
    <t xml:space="preserve">Facilitar el acceso y la permanencia de las personas de las comunidades afrodescendientes,  y palenqueras al sistema educativo, a través de la implementación de la Ruta de Acceso y Permanencia Escolar con enfoque diferencial, que permita identificar las barreras y dificultades en el proceso de acceso y permanencia.  
</t>
  </si>
  <si>
    <t>Diseñar e implementar una ruta de Acceso y Permanencia Escolar con enfoque diferencial.</t>
  </si>
  <si>
    <t xml:space="preserve">Atender diferencialmente a las personas jóvenes y adultas en extraedad de las comunidades afrodescendientes,  y palenqueras, a través de Modelos Educativos Flexibles, concertando la implementacion de los mismos con la comunidad u organizaciones representantes
</t>
  </si>
  <si>
    <t>Atender diferencialmente a las personas jóvenes y adultas en extraedad de las comunidades afrodescendientes,  y palenqueras, a través de Modelos Educativos Flexibles</t>
  </si>
  <si>
    <t>_Reconocimiento_y_apoyo_a_las_dinámicas_socioculturales_económicas_y_organizativas_particulares_de_los_afrodescendientes_incluyendo_las_perspectivas_de_género_y_generacionales</t>
  </si>
  <si>
    <t>Elaborar un estudio acerca de la viabilidad técnica de la implementación de la minuta diferencial en el Programa de Alimentación Escolar, reconociendo las necesidades y prácticas alimentarias de los grupos étnicos y la población rural en las IED.</t>
  </si>
  <si>
    <t>Fortalecer la implementación de la Cátedra de Estudios Afrocolombianos en Instituciones Educativas Distritales (IED), a través del acompañamiento pedagógico, formación de docentes, difusión de material didáctico y fortalecimiento de redes de maestras y maestros</t>
  </si>
  <si>
    <t>Acompañar pedagógicamente a las IED en el fortalecimiento de la Cátedra de Estudios Afrocolombianos.</t>
  </si>
  <si>
    <t>_Toma_de_medidas_eficaces_especialmente_en_las_esferas_de_la_enseñanza_la_educación_la_cultura_y_la_información_para_combatir_los_prejuicios_que_conduzcan_a_la_discriminación_racial_de_los_afrodescendientes</t>
  </si>
  <si>
    <t>Comunicación_para_el_entendimiento_intercultural</t>
  </si>
  <si>
    <t>Prevenir, atender y hacer seguimiento a las situaciones de racismo y discriminación racial en las IED, a través de la implementación de la Ruta de Atención Integral a casos de Racismo y Discriminación Racial.</t>
  </si>
  <si>
    <t>Atender integralmente casos de racismo y discriminación étnico-racial que se presenten en el Sistema Educativo Distrital</t>
  </si>
  <si>
    <t>Fortalecer las prácticas pedagógicas de aula en torno a los estudios afrocolombianos, mediante la entrega, difusión y promoción de material didáctico a las IED</t>
  </si>
  <si>
    <t>Entregar y difundir material didáctico a las IED parara el fortalecimiento de prácticas pedagógicas de aula en torno a los estudios afrocolombianos</t>
  </si>
  <si>
    <t>Contribuir a la visibilización de los procesos de la Cátedra de Estudios Afrocolombianos, a través de la realización de Eventos de Conmemoración de la Semana de la afrocolombianidad en el sector educativo.</t>
  </si>
  <si>
    <t>Realizar cuatro  Eventos de Conmemoración de la Semana de la afrocolombianidad en el sector educativo.</t>
  </si>
  <si>
    <t>Dotación de bibliotecas y bibliobanco de textos escolares sobre orientaciones curriculares de la CEA y temáticas relacionadas con las comunidades Negras, Afrocolombianas, y Palenqueras.</t>
  </si>
  <si>
    <t>Dotar a las IED con bibliotecas o bibliobancos con textos escolares sobre orientaciones curriculares de la CEA y temáticas relacionadas con las comunidades Negras, Afrocolombianas, y Palenqueras.</t>
  </si>
  <si>
    <t>Formar a agentes mediadores de las bibliotecas escolares  de las Instituciones Educativas Distritales en enfoques diferenciales, educación intercultural y Cátedra de Estudios Afrocolombianos.</t>
  </si>
  <si>
    <t>Formar a agentes mediadores de las bibliotecas escolares  de las Instituciones Educativas Distritales en enfoques diferenciales, educación intercultural y Cátedra de Estudios Afrocolombianos.</t>
  </si>
  <si>
    <t>Facilitar el acceso a la educación superior de estudiantes de grupos étnicos, por medio del otorgamiento de 5 % del puntaje total en los procesos de adjudicación de créditos beca de las estrategias de Acceso a Educación Superior de la SED</t>
  </si>
  <si>
    <t>Otorgar 5% del puntaje total en los procesos de adjudicación de créditos beca de las estrategias de Acceso a Educación Superior de la SED a personas afrocolombianas</t>
  </si>
  <si>
    <t>Facilitar el acceso a la educación superior de estudiantes de grupos étnicos, a través de su inclusión en la estrategia de socialización y difusión de los programas de Acceso con Calidad a la Educación Superior</t>
  </si>
  <si>
    <t>Realizar 7 encuentros de socialización y difusión de los programas de Acceso con Calidad a la Educación Superior para la comunidad afrodescendiente</t>
  </si>
  <si>
    <t>_Sector_Educación</t>
  </si>
  <si>
    <t>Secretaría de Educación</t>
  </si>
  <si>
    <t>David Montealegre - Paula Andrea Ocampo- Dirección Formación de Docentes</t>
  </si>
  <si>
    <t>3241000 EXT 2173</t>
  </si>
  <si>
    <t>paocampo@educacionbogotá.gov.co</t>
  </si>
  <si>
    <t>Programas de formación permanente implementados</t>
  </si>
  <si>
    <t>Sumatoria de programas de formación permanente implementados</t>
  </si>
  <si>
    <t>NA</t>
  </si>
  <si>
    <t>David Montealegre - Jaime Rolando Rodriguez- Dirección Formación de Docentes</t>
  </si>
  <si>
    <t>jrrodriguez@educacionbogota.gov.co</t>
  </si>
  <si>
    <t>Docentes apoyados en formación posgradual.</t>
  </si>
  <si>
    <t xml:space="preserve">Sumatoria de docentes apoyados en formación posgradual </t>
  </si>
  <si>
    <t>Sesión de cátedra de pedagogía distrital sobre educación intercultural con grupos étnicos realizada</t>
  </si>
  <si>
    <t>Sumatoria Sesiones de la cátedra de pedagogía distrital sobre educación intercultural con grupos étnicos realizada</t>
  </si>
  <si>
    <t>David Montealegre - Yeraldil Quimbayo Ocampo- Dirección Formación de Docentes</t>
  </si>
  <si>
    <t>3241000 EXT 2179</t>
  </si>
  <si>
    <t>yquimbayol@educacionbogota.gov.co</t>
  </si>
  <si>
    <t>Número de a maestros y maestras de reciente vinculación formados acerca de la educación intercultural, la Cátedra de Estudios Afrocolombianos y los enfoques diferenciales. </t>
  </si>
  <si>
    <t xml:space="preserve">Sumatoria de maestros y maestras de reciente vinculación formados acerca de la educación intercultural, la Cátedra de Estudios Afrocolombianos y los enfoques diferenciales. </t>
  </si>
  <si>
    <t>Número de reportes de realizados</t>
  </si>
  <si>
    <t>Sumatoria de reportes realizados</t>
  </si>
  <si>
    <t>Carlos Alberto Reverón Peña - Dirección de Cobertura</t>
  </si>
  <si>
    <t xml:space="preserve">Porcentaje de personas de la comunidad afrocolombiana vinculadas al sistema educativo </t>
  </si>
  <si>
    <t>(N° de personas desescolarizadas que se matriculan en el sistema educativo, a través de estrategias de búsqueda activa/N° de personas desescolarizadas con asignación de cupo  a través de estrategias de búsqueda activa)*100</t>
  </si>
  <si>
    <t>Porcentaje de avance en la ruta de acceso  y permanencia escolar con enfoque diferencial diseñada e implementada</t>
  </si>
  <si>
    <t>(Sumatoria de actividades en la ruta de acceso  y permanencia escolar con enfoque diferencial ejecutadas/sumatoria actividades en la ruta de acceso  y permanencia escolar con enfoque diferencial programadas)*100
Fases:</t>
  </si>
  <si>
    <t>Porcentaje de personas afrocolombianas en extraedad atendidas a través de los modelos educativos flexibles</t>
  </si>
  <si>
    <t>(Número de personas afrodescendientes beneficiarias con el modelo de educación flexible/Número de personas afrodescendientes que demandaron atención a través de módelos de educación flexible)*100</t>
  </si>
  <si>
    <t>Edwin Giovanny Rodríguez García - Dirección de Bienestar</t>
  </si>
  <si>
    <t>3241000 Ext. 3119</t>
  </si>
  <si>
    <t>egrodriguez@educacionbogota.gov.co</t>
  </si>
  <si>
    <t>Estudios de viabilidad de la implementación de la minuta diferencial en el Programa de Alimentación Escolar</t>
  </si>
  <si>
    <t>Sumatoria de estudios de viabilidad de la implementación de la minuta diferencial en el Programa de Alimentación Escolar</t>
  </si>
  <si>
    <t>Diana Patricia Martinez Gallego - Dirección de Inclusión</t>
  </si>
  <si>
    <t>3241000/2209</t>
  </si>
  <si>
    <t xml:space="preserve">dmartinez@educacionbogota.gov.co </t>
  </si>
  <si>
    <t>Número de IED acompañadas pedagógicamente</t>
  </si>
  <si>
    <t>Sumatoria de IED acompañadas pedagógicamente</t>
  </si>
  <si>
    <t>Porcentaje de casos de racismo atendidos en el Sistema Educativo Distrital</t>
  </si>
  <si>
    <t xml:space="preserve">(Numero de casos atendidos de racismo/ Numero de casos de racismo reportados)*100 </t>
  </si>
  <si>
    <t>Sector Solidario (cooperativas)</t>
  </si>
  <si>
    <t xml:space="preserve">Número de IED en las que se difunde el material pedagógico </t>
  </si>
  <si>
    <t>Sumatoria de IED en las que se difunde el material</t>
  </si>
  <si>
    <t>Diana Patricia Martinez Gallego/Claudia Taboada Tapia -Dirección de Inclusión</t>
  </si>
  <si>
    <t>Eventos de Conmemoración de la Semana de la afrocolombianidad realizados</t>
  </si>
  <si>
    <t>Sumatoria de eventos de Conmemoración de la Semana de la afrocolombianidad realizados en el sector educativo.</t>
  </si>
  <si>
    <t>Jerónima Sandicno Ceballos - Dirección de Ciencias, Tecnologías y Medios Educativos</t>
  </si>
  <si>
    <t>3241000 EXT 2409</t>
  </si>
  <si>
    <t>jsandino@educacionbogota.gov.co</t>
  </si>
  <si>
    <t>Número de IED dotadas con bibliotecas o bibliobancos con textos escolares sobre orientaciones curriculares de la CEA y temáticas relacionadas con las comunidades Negras, Afrocolombianas, y Palenqueras.</t>
  </si>
  <si>
    <t>Sumatoria  de IED dotadas con bibliotecas o bibliobancos con textos escolares sobre orientaciones curriculares de la CEA y temáticas relacionadas con las comunidades Negras, Afrocolombianas, y Palenqueras.</t>
  </si>
  <si>
    <t>Número de agentes mediadores formados</t>
  </si>
  <si>
    <t>Sumatoria de agentes mediadores formados</t>
  </si>
  <si>
    <t>Diana Marcela Duran Muriel - Dirección de educación media y superior</t>
  </si>
  <si>
    <t>3241000 Ext. 2132</t>
  </si>
  <si>
    <t>educacionsuperior@educacionbogota.gov.co</t>
  </si>
  <si>
    <t>Porcentaje de personas afrocolombianas a quienes se otorga puntaje adicional con créditos beca adjudicados</t>
  </si>
  <si>
    <t>(Número de personas afrocolombianas a quienes se otorga puntaje adicional por convocatoria / Número de personas afrocolombianas postuladas por convocatoria)*100</t>
  </si>
  <si>
    <t>Número de encuentros de socialización  y difusión de los programas de Acceso con Calidad a la Educación Superior para la comunidad afrodescendiente realizados</t>
  </si>
  <si>
    <t>Sumatoria de encuentros de socialización  y difusión de los programas de Acceso con Calidad a la Educación Superior para la comunidad afrodescendiente realizados</t>
  </si>
  <si>
    <t>_06_Calidad_educativa_para_todos</t>
  </si>
  <si>
    <t>_113_Bogotá_reconoce_a sus maestros_maestras_y_directivos_docentes</t>
  </si>
  <si>
    <t>Bogotá  reconoce  a  sus  maestras,  maestros  y  directivos  docentes  líderes  de  la  transformación educativa</t>
  </si>
  <si>
    <t xml:space="preserve">Formar y acompañar a 8,304 docentes y directivos docentes mediante el desarrollo de programas de formación presenciales, virtuales,  y/o in situ, tendientes al mejoramiento de la calidad de la educación </t>
  </si>
  <si>
    <t>ND</t>
  </si>
  <si>
    <t xml:space="preserve">Formar a 1,182 docentes y directivos docentes con programas de excelencia posgraduales que atiendan líneas prioritarias de política educativa   </t>
  </si>
  <si>
    <t>_08_Acceso_con_calidad_a_la_educación_superior</t>
  </si>
  <si>
    <t>_119_Acceso_con_calidad_a_la_educación_superior</t>
  </si>
  <si>
    <t xml:space="preserve">Formar y acompañar a  1,456 docentes y directivos docentes con programas de excelencia y estrategias de acompañamiento que  atiendan líneas prioritarias de política educativa  </t>
  </si>
  <si>
    <t>_07_Inclusión_educativa_para_la_equidad</t>
  </si>
  <si>
    <t>_117_Acceso_y_permanencia_con_enfoque_local</t>
  </si>
  <si>
    <t>Cobertura con equidad</t>
  </si>
  <si>
    <t>12,000  niños, niñas,  adolescentes y adultos desescolarizados que se logran matricular en el sistema educativo, a través de estrategias de búsqueda activa</t>
  </si>
  <si>
    <t xml:space="preserve">100% de implementación de la Ruta del Acceso y la Permanencia Escolar  </t>
  </si>
  <si>
    <t>14.449 estudiantes en extra-edad que se atienden en el sistema educativo mediante modelos flexibles y estrategias semiescolarizadas</t>
  </si>
  <si>
    <t xml:space="preserve">Bienestra Estudiantil para todos </t>
  </si>
  <si>
    <t xml:space="preserve">Beneficiar al 100% de estudiantes matriculados en el Sistema Educativo Oficial del Distrito con complementos alimentarios (refrigerios, desayuno, almuerzo y cena)
</t>
  </si>
  <si>
    <t>_115_Fortalecimiento_institucional_desde_la_gestión_pedagógica</t>
  </si>
  <si>
    <t>Oportunidades de aprendizaje desde el enfoque diferencial</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</si>
  <si>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</si>
  <si>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01 Pilar Igualdad de Calidad de Vida</t>
  </si>
  <si>
    <t>06 Calidad educativa para todos</t>
  </si>
  <si>
    <t>115 Fortalecimiento institucional desde la gestión pedagógica</t>
  </si>
  <si>
    <t>Competencias para el ciudadano de hoy</t>
  </si>
  <si>
    <t>100% de IED que ejecutan el nuevo Plan de Lectura y Escritura del Distrito</t>
  </si>
  <si>
    <t>Educación superior para una ciudad de conocimiento</t>
  </si>
  <si>
    <t>27000 Cupos en Educación Superior</t>
  </si>
  <si>
    <t>Incluir_nuevos_componentes_de_participación_y_atención_a_la_población_afrodescendiente_en_todos_los_programas_que_adelanten_las_entidades_distritales_que_definan_indicadores_de_gestión_y_resultados_recursos_así_como_criterios_de_priorización</t>
  </si>
  <si>
    <t xml:space="preserve">Fomentar acciones de apoyo técnico y financiero que potencien iniciativas metropolitanas, locales y comunitarias relacionadas con procesos y prácticas culturales, artísticas y patrimoniales de las comunidades negras, afrodescendientes y palenqueras en el marco del Programa Distrital de Estímulos y Apoyos Concertados. </t>
  </si>
  <si>
    <t>Realizar convocatorias con enfoque diferencial dirigidas a comunidades negras, afrodescendientes y palenqueras para potenciar iniciativas metropolitanas, locales y comunitarias relacionadas con procesos y prácticas culturales, artísticas y patrimoniales de ese grupo étnico</t>
  </si>
  <si>
    <t>Fortalecer la identidad cultural de las comunidades negras, afrodescendientes y palenqueras en la ciudad, mediante el apoyo técnico y financiero a las iniciativas artísticas, culturales, recreativas, deportivas y patrimoniales a través de acciones transversales entre los diferentes sectores de la administración pública y privada.</t>
  </si>
  <si>
    <t xml:space="preserve">Apoyar técnica y financieramente iniciativas artísticas, culturales, recreativas, deportivas y patrimoniales  de las comunidades negras, afrodescendientes y palenqueras de la ciudad  para fortalecer su identidad cultural </t>
  </si>
  <si>
    <t>Identificar, fortalecer y visibilizar procesos culturales, artísticos, deportivos y recreativos, desarrollados por las comunidades negras, afrodescendientes y palenqueras en los territorios, garantizando su vinculación  en  espacios y plataformas de circulación de las artes y la cultura,  con el fin de construir relaciones de entendimiento intercultural.</t>
  </si>
  <si>
    <t>Vincular procesos culturales, artísticos, recreativos y deportivos, desarrollados por las comunidades negras, afrodescendientes y palenqueras, a  espacios y plataformas de circulación de las artes y la cultura</t>
  </si>
  <si>
    <t>Protección y fortalecimiento de las prácticas espirituales del patrimonio oral e inmaterial de las comunidades negras, afrodescendientes y palenqueras que habitan la ciudad.</t>
  </si>
  <si>
    <t>Realizar dos proyectos de protección y fortalecimiento del patrimonio oral e inmaterial de las comunidades negras, afrodescendientes y palenqueras que habitan la ciudad</t>
  </si>
  <si>
    <t>Apoyar en el diagnóstico y estudio de viabilidad para la gestión de un espacio físico que sirva como centro cultural para el desarrollo de actividades artísticas, culturales-rituales y patrimoniales propias de las comunidades negras, afrodescendientes y palenqueras en la capital.</t>
  </si>
  <si>
    <t>Diseñar e implementar un estudio de viabilidad para la gestión de un espacio físico que sirva como centro cultural para el desarrollo de actividades artísticas, culturales-rituales y patrimoniales propias de las comunidades negras, afrodescendientes y palenqueras en la capital</t>
  </si>
  <si>
    <t xml:space="preserve"> Dar cumplimiento a los acuerdos 175 y 165 de 2005, para la conmemoración del Día Nacional de la Afrocolombianidad, a través del desarrollo de actividades culturales y artísticas durante el mes de mayo, en diferentes espacios y escenarios de las localidades de Bogotá D.C.  </t>
  </si>
  <si>
    <t>Desarrollar actividades culturales y artísticas durante el mes de mayo en diferentes escenarios de las localidades de Bogotá D.C. para la conmemoración del Día Nacional de la Afrocolombianidad</t>
  </si>
  <si>
    <t xml:space="preserve">Acompañar el diseño de planes, programas y proyectos con enfoque diferencial poblacional a nivel local y territorial, que garanticen el desarrollo de Políticas Culturales de las comunidades negras, afrodescendientes y palenqueras. </t>
  </si>
  <si>
    <t>Asistir técnicamente el diseño de planes, programas y proyectos con enfoque diferencial poblacional en las localidades priorizadas que garanticen el desarrollo de Políticas Culturales de las comunidades negras, afrodescendientes y palenqueras</t>
  </si>
  <si>
    <t>Desarrollar dos (2) procesos de participación y de formación en interculturalidad, que fomente la construcción de paz y el tejido comunitario entre las comunidades negras, afrodescendientes y palenqueras y su entorno en los territorios.</t>
  </si>
  <si>
    <t xml:space="preserve">Generar dos (2) estrategias de comunicación, sensibilización y divulgación relacionadas con los procesos de participación, prácticas y expresiones culturales-espirituales que son llevadas a cabo por las comunidades negras, afrodescendientes y palenqueras en escenarios distritales, locales y territoriales. Siendo estas estrategias parte fundamental de una política cultural incluyente, democrática, creativa y diversa, opuestas a todo tipo de discriminación.  </t>
  </si>
  <si>
    <t>Realizar dos estrategias de comunicación, sensibilización y divulgación relacionadas con los procesos de participación, prácticas y expresiones culturales-espirituales que son llevadas a cabo por las comunidades negras, afrodescendientes y palenqueras en escenarios distritales, locales y territoriales</t>
  </si>
  <si>
    <t>_Sector_Cultura_Recreación_y_Deporte</t>
  </si>
  <si>
    <t>Fundación Gilberto Alzate Avendaño</t>
  </si>
  <si>
    <t>Gina Agudelo Olarte</t>
  </si>
  <si>
    <t>gagudelo@fuga.gov.co</t>
  </si>
  <si>
    <t>Convocatorias con enfoque diferencial dirigida a comunidades negras, afrodescendientes y palenqueras realizadas</t>
  </si>
  <si>
    <t>Sumatoria de convocatorias realizadas</t>
  </si>
  <si>
    <t>Secretaría de Cultura, Recreación y Deporte</t>
  </si>
  <si>
    <t>Mauricio Agudelo</t>
  </si>
  <si>
    <t>mauricio.agudelo@scrd.gov.co</t>
  </si>
  <si>
    <t>Instituto Distrital de las Artes-IDARTES</t>
  </si>
  <si>
    <t>Jaime Cerón</t>
  </si>
  <si>
    <t>jaime.ceron@idartes.gov.co</t>
  </si>
  <si>
    <t>Iniciativas artísticas, culturales, recreativas, deportivas y patrimoniales apoyadas</t>
  </si>
  <si>
    <t>Sumatoria de iniciativas artísticas, culturales, recreativas, deportivas y patrimoniales apoyadas</t>
  </si>
  <si>
    <t>Procesos culturales, artísticos, recreativos y deportivos vinculados a espacios y plataformas de circulación de las artes y la cultura</t>
  </si>
  <si>
    <t>Sumatoria de procesos culturales, artísticos, recreativos y deportivos vinculados a espacios y plataformas de circulación de las artes y la cultura</t>
  </si>
  <si>
    <t>Canal Capital</t>
  </si>
  <si>
    <t>Hernán Guillermo Roncancio Herrera</t>
  </si>
  <si>
    <t>hernan.roncancio@canalcapital.gov.co</t>
  </si>
  <si>
    <t>Inst. Dist. De Patrimonio Cultural-IDPC</t>
  </si>
  <si>
    <t xml:space="preserve">Margarita Lucia Castañeda Vargas, Subdirectora de divulgaciòn de los valores del patrimonio cultural,  Inst. Dist. De Patrimonio Cultural-IDPC. </t>
  </si>
  <si>
    <t>3550800 ext. 153</t>
  </si>
  <si>
    <t>margarita.castaneda@idpc.gov.co / elkin.buitrago@idpc.gov.co / juan.henao@idpc.gov.co</t>
  </si>
  <si>
    <t>Proyecto de protección y fortalecimiento realizados</t>
  </si>
  <si>
    <t>Sumatoria de proyectos de protección y fortalecimiento del patrimonio oral e inmaterial realizados</t>
  </si>
  <si>
    <t>Dorys Patricia Noy Palacios, Subdirectora de Intervención / Yesid Ortíz, Contratista Asesor de intervención</t>
  </si>
  <si>
    <t>Dorys Patricia Noy Palacios &lt;dorys.noy@idpc.gov.co&gt; / Yesid Ortíz yesid.ortiz@idpc.gov.co</t>
  </si>
  <si>
    <t xml:space="preserve">Porcentaje de avance en el diagnóstico y estudio de viabilidad para la gestión de un espacio físico </t>
  </si>
  <si>
    <t>(Sumatoria de actividades o fases  ejecutadas en el diagnóstico y estudio de viabilidad /sumatoria de actividades o fases programadas)*100</t>
  </si>
  <si>
    <t>Actividades culturales y artísticas desarrolladas durante el mes de mayo para conmemorar el Día Nacional de la Afrocolombianidad</t>
  </si>
  <si>
    <t>Sumatoria de actividades culturales y artísticas desarrolladas durante el mes de mayo para conmemorar el Día Nacional de la Afrocolombianidad</t>
  </si>
  <si>
    <t>Localidades priorizadas asistidas técnicamente para el diseño de planes, programas y proyectos con enfoque diferencial</t>
  </si>
  <si>
    <t>Sumatoria de localidades priorizadas asistidas técnicamente para el diseño de planes, programas y proyectos con enfoque diferencial</t>
  </si>
  <si>
    <t>Procesos de participación y de formación en interculturalidad desarrollados</t>
  </si>
  <si>
    <t>Sumatoria de procesos de participación y de formación en interculturalidad desarrollados</t>
  </si>
  <si>
    <t>Estrategias de comunicación,  sensibilización y divulgación realizadas</t>
  </si>
  <si>
    <t>Sumatoria de estrategias de comunicación,  sensibilización y divulgación realizadas</t>
  </si>
  <si>
    <t>_11_Mejores_oportunidades_para_el_desarrollo_a_través_de_la_cultura_la_recreación_y_el_deporte</t>
  </si>
  <si>
    <t>_127_Programa_de_estímulos</t>
  </si>
  <si>
    <t>_03_Pilar_Construcción_de_Comunidad_y_Cultura_Ciudadana</t>
  </si>
  <si>
    <t>_124_Formación_para_la_transformación_del_ser</t>
  </si>
  <si>
    <t xml:space="preserve">
1016 
</t>
  </si>
  <si>
    <t xml:space="preserve">
Poblaciones Diversas e Interculturales
</t>
  </si>
  <si>
    <t>Realizar 84 actividades dirigidas a  grupos étnicos, sectores sociales y etarios.</t>
  </si>
  <si>
    <t xml:space="preserve">
 $1.644.051.000
</t>
  </si>
  <si>
    <t xml:space="preserve">
1000
</t>
  </si>
  <si>
    <t>Fomento a las prácticas artísticas en todas sus dimensiones</t>
  </si>
  <si>
    <t>Apoyar e impulsar 2.150 iniciativas artísticas a través de estímulos.</t>
  </si>
  <si>
    <t>Arte para la transformación social: prácticas artísticas incluyentes, descentralizadas y al servicio de la comunidad</t>
  </si>
  <si>
    <t>Desarrollar 160 acciones de reconocimiento de las prácticas artísticas de grupos poblacionales, pueblos y sectores sociales.</t>
  </si>
  <si>
    <t>_25_Cambio_cultural_y_construcción_del_tejido_social_para_la_vida</t>
  </si>
  <si>
    <t>_157_Intervención_integral_en_territorios_y_poblaciones_priorizadas_a_través_de_cultura,_recreación_y_deporte</t>
  </si>
  <si>
    <t>Televisión pública para la cultura ciudadana, la educación y la información.</t>
  </si>
  <si>
    <t>Emitir 2.500 programas de Educación, Cultura, Recreación y Deporte, con enfoque poblacional y local.</t>
  </si>
  <si>
    <t>Divulgación y apropiacion del patrimonio cultural del Distrito capital, componente: Estimulos a proyectos atrimoniales de la ciudadania</t>
  </si>
  <si>
    <t>_158_Valoración_y_apropiación_social_del_patrimonio_cultural</t>
  </si>
  <si>
    <t>Apoyar 136 Iniciativas De La Ciudadanía En Temas De Patrimonio Cultural, A Través De Estímulos</t>
  </si>
  <si>
    <t>Intervención y conservación de los bienes muebles e inmuebles en sectores de interés cultural del Distrito
Capital</t>
  </si>
  <si>
    <t>Intervenir 1009 Bienes De Interés Cultural Del Distrito Capital, A Través De Obras De Adecuación, Ampliación, Conservación, Consolidación Estructural, Rehabilitación, Mantenimiento Y/O Restauración.</t>
  </si>
  <si>
    <t xml:space="preserve">
Arte para la transformación  social: Prácticas artísticas incluyentes, descentralizadas y al servicio de la comunidad</t>
  </si>
  <si>
    <t>Intervencion cultural para la transformación del centro</t>
  </si>
  <si>
    <t>Realizar 2063 actividades artisticas y culturales</t>
  </si>
  <si>
    <t xml:space="preserve">
1016 
</t>
  </si>
  <si>
    <t xml:space="preserve">Poblaciones Diversas e Interculturales
</t>
  </si>
  <si>
    <t>Meta de gestión de la SCRD. No se cuentan con recursos para esta acción.</t>
  </si>
  <si>
    <t>Poblaciones Diversas e Interculturales</t>
  </si>
  <si>
    <t>Contratar a un referente étnico, bajo el sistema de cuotas, para dinamizar el tema afrodescendiente en los servicios que ofrece la Secretaría de Desarrollo Económico.</t>
  </si>
  <si>
    <t>_Sector_Desarrollo_Económico_Industria_y_Turismo</t>
  </si>
  <si>
    <t>Secretarìa Desarrollo Económico</t>
  </si>
  <si>
    <t>Christian Eduardo Beltran Ceron - German Ardila - Elizabeth Jativa</t>
  </si>
  <si>
    <t>3693777 EXT 235</t>
  </si>
  <si>
    <t>cebeltran@desarrolloeconomico.gov.co - gardila@desarrolloeconomico.gov.co - ejativa@desarrolloeconomico.gov.co</t>
  </si>
  <si>
    <t>Referentes étnicos contratado</t>
  </si>
  <si>
    <t>Sumatoria de referentes étnicos contratados</t>
  </si>
  <si>
    <t>04_Eje transversal Desarrollo económico basado en el conocimiento</t>
  </si>
  <si>
    <t>32_Generar alternativas de ingreso y empleo de mejor calidad</t>
  </si>
  <si>
    <t>168_ potenciar el trabajo decente de la ciudad</t>
  </si>
  <si>
    <t>Potencializar el trabajo decente en la ciudad</t>
  </si>
  <si>
    <t>_Garantía_del_ejercicio_de_los_derechos_de_los_afrodescendientes_con_énfasis_en_los_derechos_humanos_y_en_el_reconocimiento_de_los_derechos_históricos_y_contemporáneos_como_grupo_étnico</t>
  </si>
  <si>
    <t>Elaborar una estrategia comunicativa Integral para visibilizar  experiencias exitosas de los unidades productivas de la comunidad afro, negra y palenquera</t>
  </si>
  <si>
    <t>Diseñar e implementar una estrategia comunicativa integral para visibilizar experiencias existosas de las unidades productivas de la comunidad afro, negra y palenquera</t>
  </si>
  <si>
    <t>Consejo Consultivo Afro</t>
  </si>
  <si>
    <t>Porcentaje de la estrategia comunicativa integral diseñada e implementada</t>
  </si>
  <si>
    <t>07_eje_Gobierno legítimo, fortalecimiento local y eficiencia</t>
  </si>
  <si>
    <t>43_Modernización institucional</t>
  </si>
  <si>
    <t>189_Modernización administrativa</t>
  </si>
  <si>
    <t>Gestion y Modernizacion Institucional</t>
  </si>
  <si>
    <t>Implementar el 100 porciento plan estratégico comunicaciones de la entidad</t>
  </si>
  <si>
    <t>Garantizar la participación de la  comunidad afro en las convocatorias de financiamiento y emprendimiento, brindando asistencia técnica y alistamiento financiero, para la presentación a la entidad financiera correspondiente.</t>
  </si>
  <si>
    <t>Porcentaje de convocatorias de financiamiento y emprendimiento con participación de la comunidad afro</t>
  </si>
  <si>
    <t>(Sumatoria de convocatorias de financiamiento y emprendimiento con participación de la comunidad afro ejecutadas / Sumatoria de convocatorias de financiamiento y emprendimiento con participación de la comunidad afro programadas) * 100</t>
  </si>
  <si>
    <t>Fundamentar el Desarrollo Económico en la generación y uso del conocimiento para mejorar la competitividad de la Ciudad Región</t>
  </si>
  <si>
    <t>164_Consolidacion del ecosistema de emprendimiento y mejoramiento de la productividad de las mipymes</t>
  </si>
  <si>
    <t>Consolidacion del ecosistema de emprendimiento y mejoramiento de la productividad de las mypimes</t>
  </si>
  <si>
    <t>Diseño y ejecución de una ruta de atención diferencial de empleo para la comunidad afro,negra y palenquera.</t>
  </si>
  <si>
    <t>Diseñar e implementar  una ruta de atención diferencial de empleo para la comunidad afro,negra y palenquera.</t>
  </si>
  <si>
    <t>Porcentaje de diseño e implementación de ruta de atención diferencial de empleo para la comunidad</t>
  </si>
  <si>
    <t>3_2Generar alternativas de ingreso y empleo de mejor calidad</t>
  </si>
  <si>
    <t>Realizar la caracterización  de las unidades productivas e ideas de negocios de la población afro, negra y palenquera, mediante un formato ubicado online como también físico,  la cual finalizara la primera fase el 30 de junio de 2017.</t>
  </si>
  <si>
    <t>Caracterizar el 100% de las unidades productivas e ideas de negocio afro solicitadas</t>
  </si>
  <si>
    <t>Porcentaje de unidades productivas e ideas de negocio afro caracterizadas</t>
  </si>
  <si>
    <t>(Sumatoria de unidades productivas e ideas de negocio afro caracterizadas/sumatoria de unidades productivas e ideas de negocio afro con solicitud de caracterización) * 100</t>
  </si>
  <si>
    <t>_22_Bogotá_vive_los_derechos_humanos</t>
  </si>
  <si>
    <t>_152_Promoción_protección_y_garantía_de_derechos_humanos</t>
  </si>
  <si>
    <t>Garantizar la participación de las comunidades negras, afrocolombianas y palenqueras, en los mercados campesinos mediante cupos asignados.</t>
  </si>
  <si>
    <t>Garantizar un porcentaje de  participación en los mercados campesinos a la comunidad afrodescendiente mediante cupos asignados</t>
  </si>
  <si>
    <t>Porcentaje de mercados campesinos con participación de la comunidad afro</t>
  </si>
  <si>
    <t>(Sumatoria de mercados campesinos con participación de la comunidad afro ejecutados / Sumatoria de mercados campesinos con participación de la comunidad afro programados) * 100</t>
  </si>
  <si>
    <t>Elevar la eficiencia de los mercados de la ciudad</t>
  </si>
  <si>
    <t>169_ Mejoramiento de la eficiencia del Sistema de Abastecimiento y Seguridad Alimentaria</t>
  </si>
  <si>
    <t>Mejoramiento de la eficiencia del sistema de abastecimiento y seguridad alimentaria de Bogotá</t>
  </si>
  <si>
    <t>Ejecutar una feria gastronómica para comunidades afro, negra y palenquera mensualmente con 7 puestos establecidos iniciando el 26 de mayo de 2017, en la Plaza de Artesanos.</t>
  </si>
  <si>
    <t>Ejecutar una feria gastronómica para comunidades afro, negra, y palenquera mensualmente con 7 puestos establecidos iniciando el 26 de mayo de 2017, en la Plaza de Artesanos.</t>
  </si>
  <si>
    <t>Ferias gastronómicas para comunidades negras, afrodescendientes y palenqueras ejecutadas</t>
  </si>
  <si>
    <t># puestos establecidos para comunidades Afro, Negras y palenqueras en las ferias gastronómicas.</t>
  </si>
  <si>
    <t>Identificación de la población de persona mayor afrocolombiana residente en la ciudad de Bogotá</t>
  </si>
  <si>
    <t>Diseñar e implementar un plan de trabajo para la identificación de personas mayores afrocolombianas en el marco de los servicios de la SDIS.</t>
  </si>
  <si>
    <t>_Sector_Integración_Social</t>
  </si>
  <si>
    <t>Secretaría Integración Social</t>
  </si>
  <si>
    <t xml:space="preserve">Porcentaje del plan de trabajo diseñado e implementado para la identificación de personas mayores afrocolombianas en el marco de los servicios de la SDIS </t>
  </si>
  <si>
    <t>Envejecimiento digno, activo y feliz.</t>
  </si>
  <si>
    <t>Envejecimiento Digno Activo y Feliz </t>
  </si>
  <si>
    <t>Implementar 1  Plan de seguimiento del Plan de Acción de la Política Publica Social de Envejecimiento y Vejez -PPSEV-</t>
  </si>
  <si>
    <t>Identificación de  intereses y problemáticas de la población de persona mayor afrocolombiana residente en la ciudad de Bogotá</t>
  </si>
  <si>
    <t xml:space="preserve">Porcentaje del instrumento de recolección de información diseñado e implementado para identificar los intereses y problemáticas de la población afro en el marco de los servicios sociales de la Secretaría de Integración Social </t>
  </si>
  <si>
    <t>Implementar 1 Plan de seguimiento del Plan de Acción de la PPSEV</t>
  </si>
  <si>
    <t>Mejorar la calidad de vida de la población afrodescendiente mediante la ejecución de acciones afirmativas de inclusión, con fundamento en los criterios concertados de razonabilidad histórica y gradualidad para la aplicación del sistema de trato preferencial y del sistema de cuotas.</t>
  </si>
  <si>
    <t>Entregar el 100% de los apoyos alimentarios programados en el servicio Canasta complementaria de alimentos Afro a familias en condición de vulnerabilidad e inseguridad alimentaria.</t>
  </si>
  <si>
    <t>Bogotá te Nutre</t>
  </si>
  <si>
    <t>Entregar el cien por ciento (100%) de los apoyos alimentarios programados.</t>
  </si>
  <si>
    <t>Conformación y puesta en marcha de una estrategia transversal que aporte a la pervivencia cultural afro, negra y palenquera.</t>
  </si>
  <si>
    <t>3279797 Ext: 1005</t>
  </si>
  <si>
    <t>lsanchezr@sdis.gov.co</t>
  </si>
  <si>
    <t>Porcentaje de estrategia de pervivencia cultural afro diseñada e implementada</t>
  </si>
  <si>
    <t>_02_Desarrollo_integral_desde_la_gestación_hasta_la_adolescencia</t>
  </si>
  <si>
    <t>_102_Desarrollo_integral_desde_la_gestación_hasta_la_adolescencia</t>
  </si>
  <si>
    <t>Desarrollo_integral_desde_la_gestación_hasta_la_adolescencia</t>
  </si>
  <si>
    <t>mmejiag@sdis.gov.co</t>
  </si>
  <si>
    <t>Distrito Diverso</t>
  </si>
  <si>
    <t>Atender 13.000 personas de los sectores sociales LGBT, sus familias y redes de apoyo.</t>
  </si>
  <si>
    <t>Fady Villegas Cure - Subdirector para la juventud</t>
  </si>
  <si>
    <t>fvillegas@sdis.gov.co</t>
  </si>
  <si>
    <t>Número de diálogos participativos en el marco de la reformulación de la PPJ 2017 - 2027</t>
  </si>
  <si>
    <t>Sumatoria de diálogos participativos con jóvenes afrocolombianos y palenqueros</t>
  </si>
  <si>
    <t>Distrito Joven</t>
  </si>
  <si>
    <t>Formular e implementar 1 Política Pública de Juventud 2017-2027</t>
  </si>
  <si>
    <t>Diseño e implementación de un plan de trabajo que brinde herramientas de seguimiento al cumplimiento de lo acordado por las juventudes de la población afro y palenquera de Bogotá y la subdirección para la juventud, en concordancia con los resultados del ejercicio de reformulación de la PPJ 2017-2027</t>
  </si>
  <si>
    <t>Porcentaje del diseño, implementación, seguimiento y avances del plan de trabajo,  en concordancia con los resultados del ejercicio de reformulación de la PPJ 2017-2027</t>
  </si>
  <si>
    <t>_Promoción_de_relaciones_de_corresponsabilidad_social_transparencia_y_confianza_de_la_administración_distrital_y_los_afrodescendientes</t>
  </si>
  <si>
    <t>Sentar_las_bases_institucionales_específicas_para_ejecución_de_la_política_y_el_plan_para_los_afrodescendientes_en_materia_de:_reforma_legal_para_la_adecuación_institucional_modificación_de_la_estructura_administrativa_(instancias_de_atención)_ampliación_de_los_espacios_de_participación</t>
  </si>
  <si>
    <t>Creación de una estrategia comunicativa diferencial con la oferta misional del sector hábitat, dirigida a la comunidad afro de Bogotá entendiendo las particularidades de la población. </t>
  </si>
  <si>
    <t>Crear e implementar una estrategia comunicativa diferencial con la oferta misional del sector hábitat, dirigida a la comunidad afro de Bogotá entendiendo las particularidades de la población. </t>
  </si>
  <si>
    <t>Tener en cuenta la condición étnica negra, afrocolombiana, y palenquera como una variable positiva adicional para priorizar a los hogares que cumplan con los requisitos para el acceso al PIVE. </t>
  </si>
  <si>
    <t>Otorgar puntaje adicional a hogares de la comunidad étnica negra, afrocolombiana y palenquera que cumplan con los requisitos de acceso al PIVE como una variable positiva para priorizarlos</t>
  </si>
  <si>
    <t>Realizar jornadas de inscripción en articulación con la comisión de hábitat del consejo distrital afro, con el fin de garantizar acceso a las familias u hogares que cumplan con los requisitos del PIVE. </t>
  </si>
  <si>
    <t>Realizar la totalidad de jornadas de información  en articulación con la comisión de hábitat del consejo distrital de comunidades negras, afrocolombianas, raizales y palenqueras que se programen, con el fin de garantizar acceso a las familias que cumplan con los requisitos del PIVE</t>
  </si>
  <si>
    <t>Vincular a un referente con pertenencia afro para el apoyo a la implementación y seguimientos de las acciones afirmativas del sector. </t>
  </si>
  <si>
    <t>_Sector_Hábitat</t>
  </si>
  <si>
    <t>Secretaría del Hábitat</t>
  </si>
  <si>
    <t>Luisa Fernanda Mejía</t>
  </si>
  <si>
    <t>3581600 ext.1403</t>
  </si>
  <si>
    <t>lmejiag@habitatbogota.gov.co</t>
  </si>
  <si>
    <t>Porcentaje ejecución de la Estrategia de comunicación creada e implementada</t>
  </si>
  <si>
    <t>Porcentaje de hogares pertenecientes a comunidades afro postualdos a los cuales se les otorgó puntaje adicional para inclusión en el PIVE</t>
  </si>
  <si>
    <t>(Número de hogares a los cuales se les otorgó puntaje adicional/Número de hogares pertenecientes a la comunidad afro que se postularon al programa*)100</t>
  </si>
  <si>
    <t>Porcentaje de jornadas de información realizadas con la comunidad Afro de Bogotá.</t>
  </si>
  <si>
    <t>(Número de jornadas de información con la comunidad Afro de Bogotá realizadas/Número de jornadas solicitadas por el Consejo Distrital Afro)*100</t>
  </si>
  <si>
    <t>Personas con pertenencia afro vinculadas a la SDHT, para el apoyo a la implementación y seguimiento de las acciones afirmativas del sector</t>
  </si>
  <si>
    <t>Sumatoria de personas con pertenencia afro vinculadas a la SDHT, para el apoyo a la implementación y seguimiento de las acciones afirmativas del sector</t>
  </si>
  <si>
    <t>_07_Eje_transversal_Gobierno_Legítimo_fortalecimiento_local_y_eficiencia</t>
  </si>
  <si>
    <t>42 Transparenica Gestión Pública y Servicio a la Ciudadanía</t>
  </si>
  <si>
    <t>185 Fortalecimiento a la Gestión Pública Efectivo y Eficiente</t>
  </si>
  <si>
    <t> Comunicación estratégica del Hábitat</t>
  </si>
  <si>
    <t xml:space="preserve">Realizar 800 piezas informativas sobre la gestión de la SDHT para comunicación externa_x000D_
_x000D_
</t>
  </si>
  <si>
    <t>1 Nuevo Ordenamiento Territorial</t>
  </si>
  <si>
    <t xml:space="preserve">30 Financiación para el Desarrollo Territorial </t>
  </si>
  <si>
    <t xml:space="preserve">163 Financiación para el Desarrollo Territorial </t>
  </si>
  <si>
    <t>Estructuración de instrumentos de financiación para el desarrollo territorial</t>
  </si>
  <si>
    <t>Acompañar 4000 hogares víctimas del conflicto residentes en Bogotá en la</t>
  </si>
  <si>
    <t>Gestión ambiental participativa para la población Afro, Negra, y palanquera</t>
  </si>
  <si>
    <t>Inclusión de un porcentaje de participación étnica en los procesos de contratación dados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</si>
  <si>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_Sector_Ambiente</t>
  </si>
  <si>
    <t>Secretaría de Ambiente</t>
  </si>
  <si>
    <t>Silvia Ortiz Laverde</t>
  </si>
  <si>
    <t>silvia.ortiz@sda.gov.co</t>
  </si>
  <si>
    <t>(Número de personas afro y palenqueras vinculadas   a través de los proyectos de inversión 1132 y 1150 / población afro y palenquera solicitada a través de los proyectos de inversión 1132 y 1150 )* 100</t>
  </si>
  <si>
    <t>N.A</t>
  </si>
  <si>
    <t>Porcentaje de personas afro, y palenqueras vinculadas a través del proyecto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</si>
  <si>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_06_Eje_transversal_sostenibilidad_ambiental_basada_en_eficiencia_energética</t>
  </si>
  <si>
    <t>_39_Ambiente_sano_para_la_equidad_y_disfrute_del_ciudadano</t>
  </si>
  <si>
    <t>_179_Ambiente_sano</t>
  </si>
  <si>
    <t xml:space="preserve">1132
1150
</t>
  </si>
  <si>
    <t>Realizar una campaña intersectorial para visibilizar a la población Afrodescendiente, Negra, Raizal y Palenquera, para la reducción de los niveles de racismo en la ciudad.</t>
  </si>
  <si>
    <t>Diseñar e implementar una campaña comunicativa intersectorial para visibilizar a la población Negra, Afrodescendiente y Palenquera, para reducir los niveles de discriminación en la ciudad.</t>
  </si>
  <si>
    <t>Porcentaje de diseño e implementación de la campaña comunicativa intersectorial</t>
  </si>
  <si>
    <t xml:space="preserve">(Sumatoria de actividades o fases de la campaña intersectorial ejecutadas/ Total de actividades o fases de la campaña intersectorial programadas)*100
Fases:
Concertación: 25%
Propuesta borrador: 25%
Piezas graficas: 25%
Difusión: 25%
</t>
  </si>
  <si>
    <t>N.A.</t>
  </si>
  <si>
    <t>Participación, educación y comunicación para la sostenibilidad ambiental del D. C.</t>
  </si>
  <si>
    <t>Vinculación de un referente con pertenencia Afrodescendiente, negra y Palenquera como enlace para el cumplimiento de las acciones afirmativas, que cuente con el aval del Consejo Consultivo de Comunidades Negras, Afro, Raizal y Palenqueras del D.C.</t>
  </si>
  <si>
    <t>Vinculación de un referente con pertenencia Afrodescendiente, negra y Palenquera como enlace para el cumplimiento de las acciones afirmativas, que cuente con el aval del Consejo Consultivo de Comunidades Negras, Afro y Palenqueras del D.C y el reconocimiento de la Subdirección de Asuntos Étnicos - SAE de la Secretaría Distrital de Gobierno.</t>
  </si>
  <si>
    <t>Un referente vinculado como enlace con pertenencia étnica negra, afro  y/o  palenquera.</t>
  </si>
  <si>
    <t xml:space="preserve"> Un referente con pertenencia Afrodescendiente, negra y Palenquera vinculado. </t>
  </si>
  <si>
    <t>Participar 125,000 ciudadanos en procesos de gestión ambiental local.
Participar 1,125,000 ciudadanos en acciones de educación ambiental.
Diseñar y ejecutar 5 planes de comunicación.</t>
  </si>
  <si>
    <t>Yolanda Ramírez</t>
  </si>
  <si>
    <t xml:space="preserve">(Numero de familias afrodescendientes atendidas a través de  acciones promocionales y preventivas para el cuidado de la salud desarrolladas en la estrategia "Kilombos" (en el 2017 8 Kilombos y 2010  a 2020 10 kilombos)/numero total de familias afrodescendientes priorizadas)*100
 </t>
  </si>
  <si>
    <t>(Sumatoria de fases o actividades ejecutadas de la construcción de una guía metodológica/sumatoria de fases o actividades programadas)*100
fase1: a 2017 Avance en un 25 % del diseño de una guía metodológica que permita definir un conjunto de procedimientos de acciones diferenciales para la población negra, afrodescendiente y palenquera en el modelo de atención integral en salud y las rutas integrales de atención en salud.
Fase 2:  2018 culminar el Diseño  de una guía metodológica que permita definir un conjunto de procedimientos de acciones diferenciales para la población negra, afrodescendiente y palenquera en el modelo de atención integral en salud y las rutas integrales de atención en salud. 25%
Fase 3:  a 2019 Validación e implementación de  la guía metodológica que permita definir un conjunto de procedimientos de acciones diferenciales para la población negra, afrodescendiente y palenquera en el modelo de atención integral en salud y las rutas integrales de atención en salud. 25%
Fase 4: a 2020 Implementación de la una guía metodológica que permita definir un conjunto de procedimientos de acciones diferenciales para la población negra, afrodescendiente y palenquera en el modelo de atención integral en salud y las rutas integrales de atención en salud. 25%</t>
  </si>
  <si>
    <t>Porcentaje de personas negras, afrodescendientes y palenqueras atendidas a través de la medida de rehabilitación a víctimas del conflicto armado</t>
  </si>
  <si>
    <t>Porcentaje de avance en el análisis de condiciones de vida y enfermedad de la población Negras, Afrocolombianas, y Palenqueras en Bogotá</t>
  </si>
  <si>
    <t>(Sumatoria de fases o actividades ejecutadas del análisis de condiciones de vida y enfermedad de  la población Negras, Afrocolombianas, y Palenqueras en Bogotá/sumatoria de fases o actividades programadas)*100
Fase  1:  A 2017 Identificación de fuentes de información y definición del plan de análisis que permita evidenciar la situación de salud de la población Negras, Afrocolombianas, y Palenqueras en Bogotá. = 10%
Fase 2: a 2018 Culminar la definición de la metodología y dar inicio al desarrollo del  análisis de condiciones de vida, salud y enfermedad que permita evidenciar  la situación de salud de la población negras, Afrocolombianas, y Palenqueras en Bogotá = 30
Fase 3: a 2019 avance en un 100% en el desarrollo del  análisis de condiciones de vida, salud y enfermedad que permita evidenciar  la situación de salud de la población negras, Afrocolombianas, y Palenqueras en Bogotá. (inicialmente en medio magnético) = 30%
Fase 4: a 2020 actualización y publicación del análisis de condiciones de vida, salud y enfermedad  que  evidencie la situación de salud de la población negras, Afrocolombianas, y Palenqueras en Bogotá. = 30%</t>
  </si>
  <si>
    <t>Diseñar y aplicar un instrumento de recolección de información para identificar los intereses y problemáticas de la población afro adulta mayor en el marco de los servicios sociales de la Secretaría de Integración Social.</t>
  </si>
  <si>
    <t>Entregar el 100% de los apoyos alimentarios programados en la Complementación Alimentaria Canasta  Basica Para Familias Afro en condición de vulnerabilidad e inseguridad alimentaria.</t>
  </si>
  <si>
    <t>Diseñar e implementar una estrategia transversal que aporte a la pervivencia cultural de comunidades negras, afrodescendientes y palenqueras en el marco de los servicios sociales de primera infancia-SDIS</t>
  </si>
  <si>
    <t xml:space="preserve"> Realización de los diálogos participativos con  jóvenes afrocolombianos y palenqueros que habitan el Distrito Capital.
</t>
  </si>
  <si>
    <t xml:space="preserve">Realización de los diálogos participativos en el marco de la reformulación de la PPJ 2017 - 2027 con  jóvenes afrocolombianos y palenqueros que habitan el Distrito Capital.
</t>
  </si>
  <si>
    <t>Plan de trabajo  para brindar herramientas de seguimiento al cumplimiento de lo acordado por las juventudes de la población Afro y Palenquera  de Bogotá y la subdirección para la juventud</t>
  </si>
  <si>
    <t>Lucas Correa Montoya</t>
  </si>
  <si>
    <t>3279797 ext. 1940</t>
  </si>
  <si>
    <t>lcorrea@sdis.gov.co</t>
  </si>
  <si>
    <t>(Sumatoria de actividades del plan de Trabajo ejecutadas/Sumatoria de actividades del plan de Trabajo programadas)*100
Hito 1: Diseñar un (1) Plan de Trabajo para la identificación de personas mayores afrocolombianas en el marco de los servicios de la SDIS. Año 1 = 10%
Hito 2: Implementar un (1) plan de trabajo para la identificación de personas mayores afrocolombianas en el marco de los servicios de la SDIS. Año 2 = 50% 
Hito 3: Realizar seguimiento al plan de trabajo para la identificación de personas mayores afrocolombianas en el marco de los servicios de la SDIS Año 3 = 35%
Hito 4: Realizar seguimiento al plan de trabajo para la identificación de personas mayores afrocolombianas en el marco de los servicios de la SDIS. Año 4 = 5%</t>
  </si>
  <si>
    <t xml:space="preserve">Lucas Correa Montoya
</t>
  </si>
  <si>
    <t>Juan Carlos Peña Quintero</t>
  </si>
  <si>
    <t>3279797 ext. 1833</t>
  </si>
  <si>
    <t>jcpena@sdis.gov.co </t>
  </si>
  <si>
    <t>Porcentaje  de apoyos alimentarios entregados</t>
  </si>
  <si>
    <t xml:space="preserve"> (N° de apoyos entregados /N° de apoyos programados)*100</t>
  </si>
  <si>
    <t>Lina María Sánchez Romero Subdirectora para la Infancia</t>
  </si>
  <si>
    <t>(Sumatoria de fases de estrategia ejecutadas/ Sumatoria de fases de estrategia de pervivencia cultural afro, negra, raizales y palenqueras programadas)*100
Hito 1: Propuesta de diseño de estrategia de pervivencia cultural afro para ser implementada en   el marco de los servicios sociales de primera infancia. Año 1=15%
Hito 2: Implementación de la estrategia de pervivencia cultural afro en los servicios sociales de primera infancia. Año=30%
Hito 3: Implementación de la estrategia de pervivencia cultural afro en los servicios sociales de primera infancia Año 3=30%
Hito 4: Evaluación y Ajuste de la estrategia de pervivencia cultural afro implementada en los servicios sociales de primera infancia Año 4= 25%</t>
  </si>
  <si>
    <t>María Doris Mejia Gomez</t>
  </si>
  <si>
    <t>3279797 ext. 1835</t>
  </si>
  <si>
    <t xml:space="preserve">Sumatoria de fases o actividades del plan de trabajo para el seguimiento al cumplimiento de lo acordado por las juventudes de la población Afro y palenquera de Bogotá y la subdirección para la juventud, en concordancia con los resultados del ejercicio de reformulación de la PPJ 2017-2027. 
Hito1: Diseño del plan de trabajo y  aprobación año 1= 60%
Hito2: Implementación y seguimiento  año 2  =  15%
Hito3: Implementación y seguimiento año 3 = 15%
Hito4: Encuentro de presentación de avances durante el cuatrenio = 10%
</t>
  </si>
  <si>
    <t xml:space="preserve">
15%</t>
  </si>
  <si>
    <t xml:space="preserve">
10%</t>
  </si>
  <si>
    <t>Atender  17. 530. niñas, niños y adolescentes pertenecientes a grupos poblacionales históricamente segregados</t>
  </si>
  <si>
    <t xml:space="preserve">Distrito Joven </t>
  </si>
  <si>
    <t>Ajustar e implementar una escuela de formación social política y organizativa dirigida a mujeres  negras -afrodescendientespara potenciar su autonomía, cualificar su participación.</t>
  </si>
  <si>
    <t xml:space="preserve">Formar a 150 mujeres afro para cualificar su participación y toma de decisiones, desde su perspectiva afro como mujeres a través de la implmentación de unes escuela de formación social y política que cuente con la vinculación de 2 mujeres afro profesionales.
</t>
  </si>
  <si>
    <t>Promoción y realización de eventos conmemorativos del día internacional de la mujer negra, afrolatinoamericana, afrocaribeña y de la diaspora que contribuyan a la visibilización de los intereses necesidades y propuestas de las mujeres negras/afrodescendientes</t>
  </si>
  <si>
    <t>Realizar eventos conmemorativos del día internacional de la mujer negra, afrolatinoamericana, afrocaribeña y de la diáspora que contribuyan a la visibilización de los intereses necesidades y propuestas de las mujeres negras/afrodescendientes</t>
  </si>
  <si>
    <t>Reconocimiento del papel en la socieedad  Bogotana de las mujeres negras/afrodescendientes en el marco de la conmemoración del día internacional de la mujer.</t>
  </si>
  <si>
    <t xml:space="preserve">Realizar actividades de conmemoración del día internacional de la mujer con perspectiva afrodescendiente apra reconocer el papel de las mujeres negras y afrodescendientes en la sociedad bogotana. </t>
  </si>
  <si>
    <t>Realizar una campaña ciudadana en contra de la discriminación y el racismo para comunidades negras desde la cosmovisión y lo ancestral, por profesionales de la comunidad.</t>
  </si>
  <si>
    <t>Diseñar e implementar una estrategia de comunicación  ciudadana en contra de la discriminación y el racismo para comunidades negras desde la cosmovisión y lo ancestral, con participación de la comunidad.</t>
  </si>
  <si>
    <t>_Reconocimiento_y_apoyo_a_las_iniciativas_de_los_afrodescendientes_relacionadas_con_la_acción_política_no_violenta_la_resistencia_civil_y_la_solución_política_del_conflicto_armado</t>
  </si>
  <si>
    <t>Apoyar siete iniciativas ciudadanas afrodescendientes en la protección de los derechos humanos priorizados para el grupo étnico afrobogotano.</t>
  </si>
  <si>
    <t>Apoyar (7) siete iniciativas ciudadanas afrodescendientes en el marco de la convocatoria sobre la protección de los Derechos Humanos</t>
  </si>
  <si>
    <t>Formar a 3500 personas afrodecendientes y funcionarios públicos en temas como legislación afro, cultura, estrategias de concertación y negociación en el marco de la política pública Distrital y Plan Integral de Acciones Afirmativas para el Reconocimiento de la Diversidad Cultural y la Garantía de los Derechos de los Afrodescendientes</t>
  </si>
  <si>
    <t>Priorizar la atención diferencial a través de las medidas de prevención solicitadas por defensores y defensoras de Derechos Humanos, víctimas de trata de personas y población LGBTI de los sectores de la comunidad Afro del distrito.</t>
  </si>
  <si>
    <t>Priorizar la atención diferencial a defensores y defensoras de Derechos Humanos, víctimas de trata de personas y población LGBTI, que pertenezcan a la comunidad Afro, a través de las medidas de prevención que se soliciten.</t>
  </si>
  <si>
    <t>Garantizar la presencia de los enlaces territoriales en las veinte localidades del distrito</t>
  </si>
  <si>
    <t>Garantizar la continuidad de los enlaces territoriales</t>
  </si>
  <si>
    <t>Promover esfuerzos conjuntos con los diferentes sectores distritales para incentivar la presencia de referentes étnicos afro en sus dependencias.</t>
  </si>
  <si>
    <t>Diseñar e implementar un plan de trabajo para incentivar la presencia de referentes étnicos afro en las dependencias de los diferentes sectores distritales</t>
  </si>
  <si>
    <t>Adelantar_acciones_de_planificación_participativa_y_concertada_con_la_Comisión_Consultiva_(instancia_de_representación_legalmente_reconocida)_que_garanticen_el_proceso_de_construcción_consolidación_y_aprobación_de_la_política</t>
  </si>
  <si>
    <t>Garantizar la participación a la comisión de Coordinadores del "Consejo Distrital de Comunidades Negras, Afrocolombianas, Raizales y Palenqueras" en el seguimiento a la implementación del Plan Integral de Acciones Afirmativas para la comunidad afrodescendiente.</t>
  </si>
  <si>
    <t>Diseñar e implementar un plan de trabajo para garantizar la participación a la comisión de Coordinadores del "Consejo Distrital de Comunidades Negras, Afrocolombianas, Raizales y Palenqueras" en el seguimiento a la implementación del Plan Integral de Acciones Afirmativas para la comunidad afrodescendiente</t>
  </si>
  <si>
    <t>Garantizar la asignación de un enlace entre el Consejo Distrital de Comunidades Negras, Afrocolombianas, Raizales y Palenqueras y la Subdirección de Asuntos Étnicos.</t>
  </si>
  <si>
    <t>Implementar espacios de atención diferenciada, en el Distrito Capital para la comunidad negra, afrocolombiana y Palenquera (Dos CONFIA más espacio itinerante)</t>
  </si>
  <si>
    <t>_Sector_Mujer</t>
  </si>
  <si>
    <t>Secretaría de la Mujer</t>
  </si>
  <si>
    <t>_Sector_Gobierno</t>
  </si>
  <si>
    <t>Secretaría de Gobierno</t>
  </si>
  <si>
    <t>CIPO - CDCNARP</t>
  </si>
  <si>
    <t>CIPO</t>
  </si>
  <si>
    <t xml:space="preserve"> CDCNARP</t>
  </si>
  <si>
    <t>Número de mujeres afrodescendientes vinculadas a la Escuela de Formación Política</t>
  </si>
  <si>
    <t>Sumatoria de mujeres afrodescendientes vinculadas a la Escuela de Formación Política.</t>
  </si>
  <si>
    <t>Número de eventos anuales realizados de conmemoración del 25 de julio, Día Intenacional de la Mujer Negra, Afrolatinoamericana, Afrocaribeña y de la Diáspora.</t>
  </si>
  <si>
    <t>Sumatoria de eventos realizados de conmemoración del Día Internacional de la Mujer Negra,  Afrolatinoamericana, Afrocaribeña y de la Diáspora.</t>
  </si>
  <si>
    <t>Número de eventos realizados de conmemoración del  Día Internacional de la Mujer con perspectiva afro.</t>
  </si>
  <si>
    <t>Sumatoria de eventos de conmemoración del  Día Internacional de la Mujer con perspectiva afro.</t>
  </si>
  <si>
    <t>Porcentaje de diseño e implementación de la estrategia de comunicación  ciudadana en contra de la discriminación y el racismo</t>
  </si>
  <si>
    <t>Número de Iniciativas ciudadanas afrodescendientes apoyadas en el marco de la convocatoria</t>
  </si>
  <si>
    <t>Sumatoria de  iniciativas ciudadanas afrodescendientes apoyadas en el marco de la convocatoria</t>
  </si>
  <si>
    <t>Personas afrodescendientes y funcionarios públicos formados en el marco de la cátedra  de derechos humanos para la paz y la reconciliación.</t>
  </si>
  <si>
    <t>Sumatoria de Personas afrodescendientes y funcionarios públicos formados en el marco de la cátedra  de derechos humanos para la paz y la reconciliación</t>
  </si>
  <si>
    <t>Porcentaje de personas afrodescendientes defensoras de DDHH y víctimas atendidas  que fueron priorizadas</t>
  </si>
  <si>
    <t>(Sumatoria de personas atendidas/total de personas priorizadas)*100</t>
  </si>
  <si>
    <t>Número de enlaces territoriales garantizados</t>
  </si>
  <si>
    <t>Sumatoria de enlaces territoriales garantizados</t>
  </si>
  <si>
    <t>Porcentaje de ejecución del plan de trabajo para incentivar la presencia de refrentes étnicos</t>
  </si>
  <si>
    <t>(Sumatoria de actividades o fases del plan de trabajo para incentivar la presencia de referentes étnicos ejecutadas / Sumatoria de actividades o fases del plan de trabajo para incentivar la presencia de referentes étnicos programadas)*100
Actividad 1 Diseño del Plan de Trabajo 25%
Actividad 2: Implementación, retroalimentación del Plan de Trabajo 25%
Actividad 3: Implementación, retroalimentación del Plan de Trabajo 25%
Actividad 4: Implementación, retroalimentación y evaluación del Plan de Trabajo 25%</t>
  </si>
  <si>
    <t>Porcentaje de ejecución del plan de trabajo garantizar la participación en el seguimiento del Plan de Acciones Afirmativas</t>
  </si>
  <si>
    <t xml:space="preserve">(Sumatoria de actividades o fases del plan de trabajo para garantizar la participación en el seguimiento del Plan de Acciones Afirmativas ejecutadas / Sumatoria de actividades o fases del plan de trabajo para garantizar la participación en el seguimiento del Plan de Acciones Afirmativas programadas)*100
Actividad 1 Diseño del Plan de Trabajo 25%
Actividad 2: Implementación, retroalimentación del Plan de Trabajo 25%
Actividad 3: Implementación, retroalimentación del Plan de Trabajo 25%
Actividad 4: Implementación, retroalimentación y evaluación del Plan de Trabajo 25%
</t>
  </si>
  <si>
    <t>Enlace territorial asignado como enlace entre la SAE y el CDNARP</t>
  </si>
  <si>
    <t>Enlace entre la SAE y el CDNARP contratado</t>
  </si>
  <si>
    <t xml:space="preserve"> Espacios de atención diferenciada para los grupos étnicos del D.C. en funcionamiento </t>
  </si>
  <si>
    <t>Sumatoria de espacios de atenicón diferenciada en funcionamiento</t>
  </si>
  <si>
    <t>Diseñar e implementar una estrategia integral contra la discriminación racial con alcance distrital y local, en la que se articulen actividades pedagógicas y de comunicación, desde la garantía del derecho a la participación</t>
  </si>
  <si>
    <t xml:space="preserve">Fortalecimiento de Capacidades Organizativas y de incidencia de comunidades negras/afrocolombianas
</t>
  </si>
  <si>
    <t xml:space="preserve">Desarrollo de procesos de formación para el reconocimiento, intercambio  y cualificación  de saberes afrocolombianos </t>
  </si>
  <si>
    <t>Apoyo técnico y financiero para el desarrollo de iniciativas que articulen acciones para el empoderamiento afrodescendiente y la reducción de discriminación. 
(Convocatorias Bogotá Líder y 1 + 1 Todos / 1+1 Todas con Enfoque diferencial)</t>
  </si>
  <si>
    <t xml:space="preserve">Conmemoración del Dia Nacional de la afrocolombianidad para el reconocimiento, valoración e integración a partir de los aportes culturales, sociales y políticos que la población negra afrocolombiana </t>
  </si>
  <si>
    <t xml:space="preserve">Conmemorar (Conmemoración del) el Dia Nacional de la afrocolombianidad para el reconocimiento, valoración e integración a partir de los aportes culturales, sociales y políticos que la población negra afrocolombiana </t>
  </si>
  <si>
    <t>Instituto Distrital de la Participación y Acción Comunal - IDPAC</t>
  </si>
  <si>
    <t xml:space="preserve">
No. de participantes en sensibilización ciudadana </t>
  </si>
  <si>
    <t>Organizaciones fortalecidas en capacidades organizativas y de incidencia.</t>
  </si>
  <si>
    <t>No. de organizaciones fortalecidas en capacidades organizativas y de incidencia.</t>
  </si>
  <si>
    <t>Procesos de formación</t>
  </si>
  <si>
    <t xml:space="preserve">No. de Procesos en formación realizados. </t>
  </si>
  <si>
    <t xml:space="preserve">
10
</t>
  </si>
  <si>
    <t xml:space="preserve">Procesos apoyados técnica y financieramente
</t>
  </si>
  <si>
    <t xml:space="preserve">
No. de procesos apoyados técnica y financieramente
</t>
  </si>
  <si>
    <t xml:space="preserve">
4
</t>
  </si>
  <si>
    <t>Participantes en proceso de apoyo técnico y financiero a la Conmemoración día de la Afrocolombianidad.</t>
  </si>
  <si>
    <t>No. Personas participantes en la  Conmemoración día de la Afrocolombianidad.</t>
  </si>
  <si>
    <t>_45_Gobernanza_e_influencia_local_regional_e_internacional</t>
  </si>
  <si>
    <t>196 - Fortalecimiento local, gobernabilidad, gobernanza y participación ciudadana</t>
  </si>
  <si>
    <t xml:space="preserve">Fortalecimiento a las organizaciones para la participación incidente en la ciudad.
</t>
  </si>
  <si>
    <t xml:space="preserve">Fortalecer 150 organizaciones étnicas en espacios y procesos de participación
</t>
  </si>
  <si>
    <t>Formación para una participación ciudadana incidente en los asuntos públicos de la ciudad</t>
  </si>
  <si>
    <t xml:space="preserve">
Promoción para una participación incidente en el Distrito Capital.</t>
  </si>
  <si>
    <t xml:space="preserve">
.Desarrollar 30 obras bajo la metodología Uno + Uno = Todos, Una + Una = Todas, desarrolladas y entregadas a la comunidad</t>
  </si>
  <si>
    <t xml:space="preserve">Fortalecimiento a las organizaciones para la participación incidente en la ciudad. </t>
  </si>
  <si>
    <t>Fortalecer 150 organizaciones étnicas en espacios y procesos de participación</t>
  </si>
  <si>
    <t>Maria Angélica Ríos</t>
  </si>
  <si>
    <t>mrios@participacionbogota.gov.co</t>
  </si>
  <si>
    <t>María Angélica Ríos</t>
  </si>
  <si>
    <t>Ivomne Carina Forero Bejarano</t>
  </si>
  <si>
    <t>iforero@participacionbogota.gov.co</t>
  </si>
  <si>
    <t>Ruben Dario Gonzalez Hernandez</t>
  </si>
  <si>
    <t>rgonzalez@participacionbogota.gov.co</t>
  </si>
  <si>
    <t>Javier Palacios Torres</t>
  </si>
  <si>
    <t>jpalacios@participacionbogota.gov.co</t>
  </si>
  <si>
    <t>0.5</t>
  </si>
  <si>
    <t>Mujeres protagonistas Activas y Empoderadas en el Cierre de Brechas de Género</t>
  </si>
  <si>
    <t>129 Mujeres Protagonistas, activas y empoderadas</t>
  </si>
  <si>
    <t xml:space="preserve">Acciones con enfoque diferencial para el cierre de brechas de género </t>
  </si>
  <si>
    <t>Implementar 5 acciones afirmativas que contribuyan al reconocimiento y garantía de los derechos de las mujeres desde las diferencias y diversidad que las constituyen</t>
  </si>
  <si>
    <t xml:space="preserve">Rose Hernández </t>
  </si>
  <si>
    <t>3169001 Ext 1019</t>
  </si>
  <si>
    <t>rhernandez@sdmujer.gov.co</t>
  </si>
  <si>
    <t>1131
1128</t>
  </si>
  <si>
    <t xml:space="preserve">Construcción de Una Bogotá que Vive los Derechos Humanos
Funcionamiento (Impresos y Publicaciones)
</t>
  </si>
  <si>
    <t>Implementar el 100% de las actividadades de la SDG correspondientes a los planes de acciones afirmativas para grupos étnicos del distrito</t>
  </si>
  <si>
    <t>Construcción de Una Bogotá que Vive los Derechos Humanos</t>
  </si>
  <si>
    <t>Implementar 80 Iniciativas locales formuladas por grupos sociales de la Red Distrital de Derechos Humanos para la prevención o protección de derechos en sus territorios.</t>
  </si>
  <si>
    <t>Atender el 100% de líderes y defensores de Derechos humanos, población LGBTI, y victimas de trata que demanden medidas de prevención o protección para garantizar sus derechos a la vida, libertad, integridad y seguridad</t>
  </si>
  <si>
    <t>Crear 10 espacios para el fortalecimiento de procesos participativos y organizativos, con miras a incrementar su incidencia en la vida social, cultural, política y económica de la ciudad.</t>
  </si>
  <si>
    <t>3387000 Ext. 5191</t>
  </si>
  <si>
    <t>eddy.bermudez@gobiernobogota.gov.co</t>
  </si>
  <si>
    <t>Director de Convivencia y  Diálogo Social</t>
  </si>
  <si>
    <t xml:space="preserve"> 3387000 Ext. 5410 - 5411</t>
  </si>
  <si>
    <t>Director de Derechos Humanos</t>
  </si>
  <si>
    <t>3387000 Ext. 5410 - 5411</t>
  </si>
  <si>
    <t>cristian.pulido@gobiernobogota.gov.co</t>
  </si>
  <si>
    <t xml:space="preserve">Subdirectora de Asuntos étnicos </t>
  </si>
  <si>
    <t>nur.valencia@gobiernobogota.gov.co</t>
  </si>
  <si>
    <t>Equipo Planes Integrales de Acciones Afirmativas y Política Pública</t>
  </si>
  <si>
    <t>Resultado indicador año 2018</t>
  </si>
  <si>
    <t>Contar con una referente en la entidad, ha permitido la concertación de actividades. Así mismo, ha permitido contar con un seguimiento preciso al cumplimiento de las acciones planeadas en el presente PIAA
Se cuenta con una referente afro contratada en la Subsecretaría de Gestión Financiera de la SDHT</t>
  </si>
  <si>
    <t>El presupuesto plasmado corresponde a la meta del proyecto. 
El presupuesto destinado a la acción es de gestión dentro del proyecto de inversión. 
El presupuesto asignado para la activudad es de gestión dentro del proyecto. 
*El presupuesto programado esta a acorte 21 de septiembre de 2017
Se consolidó documento de la estrategía de información desde la SDHT</t>
  </si>
  <si>
    <t xml:space="preserve">Identificar los intereses y problemáticas de la población afrodescendiente en el marco de los servicios sociales de la Secretaría de Integración Social, aporta al avance de la PPSEV porque: 1. Garantiza la participación y autodeterminación de los pueblos afrodescendiente  2. Fortalece su identidad individual y colectiva en favor del rescate y valoración de su aporte cultural a la construcción de ciudad   3. Facilita encontrar fórmulas territoriales para la transversalización del enfoque diferencial desde la perspectiva étnica.
Se validó con el Consultivo Afrodescendiente las categorías, variables y preguntas para la identificación y caracterización de necesidades e intereses de personas mayores afrodescendientes.
Los instrumentos de caracterización concertados para las categorías demográficas y diversidad (SIRBE) y para las categorías de cultura y preferencia (Guion de preguntas orientadoras) ya se aplicó en la localidad de Usme, localidad concertada para el pilotaje de instrumentos y metodología concertadas.
</t>
  </si>
  <si>
    <t>Un profesional del equipo de política pública de la Subdirección para la Vejez lidera el desarrollo de las dos acciones programadas para el 2018, lo que ha permitido darle continuidad a la acción en concertación con el Consejo Afro.</t>
  </si>
  <si>
    <t>1.1</t>
  </si>
  <si>
    <t>1.2</t>
  </si>
  <si>
    <t>1.3</t>
  </si>
  <si>
    <t>1.4</t>
  </si>
  <si>
    <t>1.5</t>
  </si>
  <si>
    <t>1.6</t>
  </si>
  <si>
    <t>2.1</t>
  </si>
  <si>
    <t>1.7</t>
  </si>
  <si>
    <t>4.1</t>
  </si>
  <si>
    <t>1.8</t>
  </si>
  <si>
    <t>1.9</t>
  </si>
  <si>
    <t>1.10</t>
  </si>
  <si>
    <t>1.11</t>
  </si>
  <si>
    <t>1.12</t>
  </si>
  <si>
    <t>8.1</t>
  </si>
  <si>
    <t>1.13</t>
  </si>
  <si>
    <t>5.1</t>
  </si>
  <si>
    <t>1.14</t>
  </si>
  <si>
    <t>2.2</t>
  </si>
  <si>
    <t>5.2</t>
  </si>
  <si>
    <t>5.3</t>
  </si>
  <si>
    <t>1.15</t>
  </si>
  <si>
    <t>1.16</t>
  </si>
  <si>
    <t xml:space="preserve">Respecto al presupuesto programado y ejecutado para esta acción, se precisa, que el proyecto de inversión 7525 no contempla acciones específicas para población Afrodescendiente, no obstante se realizará esta acción desde actividades de gestión con el talento humano con el fin de cumplir las metas propuestas en el Plan de acciones afirmativas para la vigencia 2018.
Respecto a la ejecución presupuestal lo ejecutado fue menor a lo programado debido a la contingencia generada por La implementación de la nueva plataforma de contratación SECOP II que genero demoras en los procesos de contratación en la vigencia.
</t>
  </si>
  <si>
    <t>(Numero de personas negras, afrodescendientes y palenqueras  victimas del conflicto armado atendidas través de la medida de rehabilitación a víctimas del conflicto armado/ Numero de personas negras, afrodescendientes y palenqueras victimas del conflicto armado priorizadas en el marco del PAPSIVI) *100</t>
  </si>
  <si>
    <t>2.3</t>
  </si>
  <si>
    <t>2.4</t>
  </si>
  <si>
    <t>2.5</t>
  </si>
  <si>
    <t>2.6</t>
  </si>
  <si>
    <t>2.7</t>
  </si>
  <si>
    <t>Pendiente</t>
  </si>
  <si>
    <t>2.8</t>
  </si>
  <si>
    <t>2.9</t>
  </si>
  <si>
    <t>2.10</t>
  </si>
  <si>
    <t>2.11</t>
  </si>
  <si>
    <t>2.12</t>
  </si>
  <si>
    <t>4.2</t>
  </si>
  <si>
    <t>4.3</t>
  </si>
  <si>
    <t>1.17</t>
  </si>
  <si>
    <t>3.1</t>
  </si>
  <si>
    <t>3.2</t>
  </si>
  <si>
    <t>3.3</t>
  </si>
  <si>
    <t>3.4</t>
  </si>
  <si>
    <t>3.5</t>
  </si>
  <si>
    <t>3.6</t>
  </si>
  <si>
    <t>2.13</t>
  </si>
  <si>
    <t>2.14</t>
  </si>
  <si>
    <t>1.18</t>
  </si>
  <si>
    <t>2.15</t>
  </si>
  <si>
    <t>2.16</t>
  </si>
  <si>
    <t>3.7</t>
  </si>
  <si>
    <t>3.8</t>
  </si>
  <si>
    <t>7.1</t>
  </si>
  <si>
    <t>3.9</t>
  </si>
  <si>
    <t>1.19</t>
  </si>
  <si>
    <t>1.20</t>
  </si>
  <si>
    <t>3.10</t>
  </si>
  <si>
    <t>2.17</t>
  </si>
  <si>
    <t>1.21</t>
  </si>
  <si>
    <t>8.3</t>
  </si>
  <si>
    <t>8.4</t>
  </si>
  <si>
    <t>8.5</t>
  </si>
  <si>
    <t>5.4</t>
  </si>
  <si>
    <t>6.1</t>
  </si>
  <si>
    <t>4.4</t>
  </si>
  <si>
    <t>3.11</t>
  </si>
  <si>
    <t>1.22</t>
  </si>
  <si>
    <t>1.23</t>
  </si>
  <si>
    <t>4.5</t>
  </si>
  <si>
    <t>1.24</t>
  </si>
  <si>
    <t>3.12</t>
  </si>
  <si>
    <t>3.13</t>
  </si>
  <si>
    <t>3.14</t>
  </si>
  <si>
    <t>3.15</t>
  </si>
  <si>
    <t>3.16</t>
  </si>
  <si>
    <t>3.17</t>
  </si>
  <si>
    <t xml:space="preserve">(Sumatoria de fases o actividades de la estrategia de comunicación ejecutadas /Sumatoria de fases de la estrategia de comunicación programadas)*100
15% de avance de la    estrategia comunicativa diferencial particularidades de la población. 
35% de avance de la    estrategia comunicativa diferencial particularidades de la población. 
25% de avance de la    estrategia comunicativa diferencial particularidades de la población. 
25% de avance de la    estrategia comunicativa diferencial particularidades de la población. 
</t>
  </si>
  <si>
    <t xml:space="preserve">(Sumatoria de fases de diseño e emplementación del instrumento de recolecciòn de información/Fases programadas)*100
Hito 1: Diseñar un (1) instrumento de recolección de información  para identificar los intereses y problemáticas de la población afro en el marco de los servicios sociales de la Secretaría de Integración Social. Año 1 = 10%
Hito 2: Aplicar un (1) instrumento de recolección de  información  para identificar los intereses y problemáticas de la población afro en el marco de los servicios sociales de la Secretaría de Integración Social. Año 2 = 50%
Hito 3: Realizar seguimiento a la aplicación del instrumento de recolección de la información. Año 3 = 35% 
Hito 4: Realizar seguimiento a la aplicación del instrumento de recolección de la información. Año 4 = 5% </t>
  </si>
  <si>
    <t>Participantes de procesos de sensibilización ciudadana</t>
  </si>
  <si>
    <t>Promoción para una participación incidente en el Distrito Capital.</t>
  </si>
  <si>
    <t xml:space="preserve">Lograr 28.956,208 impactos ciudadanos a través de los medios de comunicación con las que cuenta el IDPAC (Redes Sociales, Emisoras, Páginas Web, otros.)
</t>
  </si>
  <si>
    <t>Formar 42,000 ciudadanos en los procesos de participación</t>
  </si>
  <si>
    <t>NO CUENTA CON PRESUPUESTO ESPECÍFICO Presupuesto general para atender a toda la población. Depende de la demanda.</t>
  </si>
  <si>
    <t>Realizar el 100% de seguimiento a la gestión de instrumentos de financiación</t>
  </si>
  <si>
    <t>Sin observación</t>
  </si>
  <si>
    <t>Participar 1,125,000 ciudadanos en acciones de educación ambiental.</t>
  </si>
  <si>
    <t>(Sumatoria de fases y actividades en el diseño e implementación de la estrategia comunicativa ejecutadas/sumatoria de fases en el diseño e implementación de la estrategia comunicativa programadas)*100
Diseño de la estrategia (25%)
Implementación
(25%)
Implementación
(25%)
Evaluación
(25%)</t>
  </si>
  <si>
    <t>72 personas.</t>
  </si>
  <si>
    <t xml:space="preserve">(Sumatoria de fases de diseño e implementación de ruta de atención diferencial ejecutadas/sumatoria de fases de diseño e implementación de ruta de atención diferencial programadas)
Diseño (25%)
Implementación (25%)
Implementación
Evaluación y ajuste
</t>
  </si>
  <si>
    <t>OBSERVATORIO DE DESARROLLO ECONÓMICO</t>
  </si>
  <si>
    <t>Participaron 95 familias.</t>
  </si>
  <si>
    <t>Cantidad de ferias gastronómicas para comunidades negras, afrodescendientes y palenqueras ejecutadas</t>
  </si>
  <si>
    <t xml:space="preserve">$ 1.559.960.100
$ 2.661.807.900
$1.007.201.307
</t>
  </si>
  <si>
    <t>Porcentaje de fases en la identificación y adecuación de los sistemas de información distritales de la Secretaria Distrital de Salud   que permitan captar la variable Negras, Afrocolombianas, y Palenqueras para ser analizada</t>
  </si>
  <si>
    <t>N.D.</t>
  </si>
  <si>
    <t>Implementar el 100% de las actividades de la SDG correspondientes a los planes de acciones afirmativas para grupos étnicos del distrito</t>
  </si>
  <si>
    <t>No.</t>
  </si>
  <si>
    <t>Presupuesto programado para la meta del proyecto para el cuatrienio</t>
  </si>
  <si>
    <t>Porcentaje del presupuesto programado para las acciones en el cuatrienio
(0 a 100)</t>
  </si>
  <si>
    <t>Presupuesto ejecutado acumulado para la acción</t>
  </si>
  <si>
    <t>Respecto al presupuesto es importante precisar que  ésta es una actividad de gestión del proyecto de inversión  que no cuenta con presupuesto específico y está en el marco de lo programado por la meta del proyecto de Inversión.</t>
  </si>
  <si>
    <t xml:space="preserve">* Esta acción no cuenta con presupuesto específico, dado que la variable ambiental del territorio incide en todos los grupos poblacionales presentes en el D.C
* Esta acción es compartida con el plan de acciones afirmativas de la comunidad raizal.
Para el primer semestre de 2019,  se identifican dificultades que a la fecha no se ha logrado concenso entre la entidad y la comunidad frente al diseño de las piezas comunicativas.  Po lo que es importante fortalecer la comunicación y gestión que aporten al cumplimiento de esta acción.
</t>
  </si>
  <si>
    <t>27850000 
(valor del CPS 20190577)</t>
  </si>
  <si>
    <t>2785000 (Asignación Mensual del CPS 20190577 )</t>
  </si>
  <si>
    <t xml:space="preserve">El presupuesto programado es dinámico, por lo que se actualiza de acuerdo con los movimientos presupuestales realizados 2019. Corresponde al presupuesto de la meta del proyecto de inversión del cuatrienio 2017-2020 registrado en SEGPLAN. 
No se tiene el presupuesto programado de la acción para todos los años del cuatrienio. En este caso segun instrucciones de la SDP, el porcentaje de presupuesto corresponde al presupuesto de la acción de los años que se tenga información dividido entre el presupuesto de la meta del cuatrienio. 
Según instrucciones de la SDP, por no tener el presupuesto programado de los otros años, el porcentaje es ND (no disponible). 
</t>
  </si>
  <si>
    <t>El presupuesto programado es dinámico, por lo que se actualiza de acuerdo con los movimientos presupuestales realizados 2019. Corresponde al presupuesto de la meta del proyecto de inversión del cuatrienio 2017-2020 registrado en SEGPLAN. 
Esta acción no requiere presupuesto.  En este caso segun instrucciones de la SDP, el presupuesto ejecutado es NA (no aplica), y el porcentaje de presupuesto también es NA (no aplica).</t>
  </si>
  <si>
    <t>El presupuesto programado es dinámico, por lo que se actualiza de acuerdo con los movimientos presupuestales realizados 2019. Corresponde al presupuesto de la meta del proyecto de inversión del cuatrienio 2017-2020 registrado en SEGPLAN. 
El presupuesto ejecutado del objeto de gasto "Acompañamiento a lo maestros, maestras y Directivos Docentes recien vinculados en la Planta de personal Docente de la SED" que incluye todas las poblaciones , es de$219'000.000 año 2019. No se tiene presupuesto específico para grupos étnicos.  En este caso segun instrucciones de la SDP, el presupuesto ejecutado es NA (no aplica), y el porcentaje de presupuesto también es NA (no aplica).</t>
  </si>
  <si>
    <t xml:space="preserve">El presupuesto programado es dinámico, por lo que se actualiza de acuerdo con los movimientos presupuestales realizados 2019. Corresponde al presupuesto de la meta del proyecto de inversión del cuatrienio 2017-2020 registrado en SEGPLAN. 
Esta acción no requiere presupuesto. 
En este caso segun instrucciones de la SDP, el presupuesto ejecutado es NA (no aplica), y el porcentaje de presupuesto también es NA (no aplica).
</t>
  </si>
  <si>
    <t>Socialización de la Ruta de Acceso y Permanencia en Instituciones Educativas Distritales que cuentan con presencia de estudiantes afrocolombianos. De igual manera, se presentó de manera general la ruta de acceso y permanencia y la cartilla publicada para esta a la Comisión de Educación, proyectando un trabajo conjunto con el fin de presentar y ajustar el diseño de taller que permitirá sensibilizar a la comunidad afrodescendiente frente a la ruta de acceso y permanencia, así como a la comunidad educativa en general, integrando acciones y propósitos para garantizar una educación inclusiva.</t>
  </si>
  <si>
    <t>El presupuesto programado es dinámico, por lo que se actualiza de acuerdo con los movimientos presupuestales realizados 2019. Corresponde al presupuesto de la meta del proyecto de inversión del cuatrienio 2017-2020 registrado en SEGPLAN. 
No se tiene el presupuesto programado del cuatrienio específico para la acción para calcular el porcentaje.
El presupuesto ejecutado del objeto de gasto "Realizar diseño, implementación, seguimiento y evaluación de Planes de Cobertura Local y de  Ruta del Acceso y Permanencia Escolar." que incluye todas las poblaciones, es de $276'000.000 año 2019. No se tiene presupuesto específico para grupos étnicos.  En este caso segun instrucciones de la SDP, el presupuesto ejecutado es NA (no aplica), y el porcentaje de presupuesto también es NA (no aplica).</t>
  </si>
  <si>
    <t xml:space="preserve">(i) Desarrollar el proceso de verificación de consumo desde los enfoques cualitativo y cuantitativo en el Programa de Alimentación Escolar, que vinculó una muestra representativa de grupos étnicos de 724 estudiantes.
(ii) Identificar el consumo y no consumo de los complementos alimentarios entregados a través del PAE a estudiantes pertenecientes a grupos étnicos. Dicha identificación incluyó porcentajes de consumo por componentes del complemento, preferencias de alimentos y percepciones del PAE.
Conclusión del estudio: 
Con base a los resultados, se puede inferir con base a los 724 estudiantes objeto de verificación, que no se necesitaría de una minuta diferencial para población étnica y afrodescendiente, teniendo en cuenta en los niveles de consumo general, de refrigerios, desayunos y almuerzos escolares.     
</t>
  </si>
  <si>
    <t>El presupuesto programado es dinámico, por lo que se actualiza de acuerdo con los movimientos presupuestales realizados 2019. Corresponde al presupuesto de la meta del proyecto de inversión del cuatrienio 2017-2020 registrado en SEGPLAN. 
El presupuesto programado de la acción es de $893,650,058 año 2019 y esta dirigido a varias poblaciones, no solo afrodescendientes.  En este caso segun instrucciones de la SDP, el presupuesto ejecutado es NA (no aplica), y el porcentaje de presupuesto también es NA (no aplica).</t>
  </si>
  <si>
    <t xml:space="preserve">El presupuesto programado es dinámico, por lo que se actualiza de acuerdo con los movimientos presupuestales realizados 2019. Corresponde al presupuesto de la meta del proyecto de inversión del cuatrienio 2017-2020 registrado en SEGPLAN. 
Para el año 2019, el presupuesto programado de la acción es de $24.461.187. 
</t>
  </si>
  <si>
    <t>El presupuesto programado es dinámico, por lo que se actualiza de acuerdo con los movimientos presupuestales realizados 2019. Corresponde al presupuesto de la meta del proyecto de inversión del cuatrienio 2017-2020 registrado en SEGPLAN. 
La acción afirmativa no requiere presupuesto específico ya que las bibliotecas escolares son espacios pedagógicos que permiten el desarrollo de competencias transversales.
En este caso segun instrucciones de la SDP, el presupuesto ejecutado es NA (no aplica), y el porcentaje de presupuesto también es NA (no aplica).</t>
  </si>
  <si>
    <t>El presupuesto programado es dinámico, por lo que se actualiza de acuerdo con los movimientos presupuestales realizados 2019. Corresponde al presupuesto de la meta del proyecto de inversión del cuatrienio 2017-2020 registrado en SEGPLAN. 
La acción afirmativa no requiere presupuesto específico. En este caso segun instrucciones de la SDP, el presupuesto ejecutado es NA (no aplica), y el porcentaje de presupuesto también es NA (no aplica).</t>
  </si>
  <si>
    <t xml:space="preserve">El presupuesto programado es dinámico, por lo que se actualiza de acuerdo con los movimientos presupuestales realizados 2019. Corresponde al presupuesto de la meta del proyecto de inversión del cuatrienio 2017-2020 registrado en SEGPLAN. 
No se tiene el presupuesto programado de la acción para todos los años del cuatrienio. En este caso segun instrucciones de la SDP, el porcentaje de presupuesto corresponde al presupuesto de la acción de los años que se tenga información dividido entre el presupuesto de la meta del cuatrienio.
</t>
  </si>
  <si>
    <t>El presupuesto programado es dinámico, por lo que se actualiza de acuerdo con los movimientos presupuestales realizados 2019. Corresponde al presupuesto de la meta del proyecto de inversión del cuatrienio 2017-2020 registrado en SEGPLAN. 
Esta acción no requiere presupuesto ya que se atiende con el equipo profesional de la Secretaría de Educación del Distrito. En este caso segun instrucciones de la SDP, el presupuesto ejecutado es NA (no aplica), y el porcentaje de presupuesto también es NA (no aplica).</t>
  </si>
  <si>
    <t xml:space="preserve">
El presupuesto ejecutado corresponde a las gestiones realizadas por la referente afro y el enlace para comunidades étnicas de la SDHT
La contratación de la referente afro en la entidad, permitio la estructuración de un documento preliminar sobre la estrategia comunicativa.
</t>
  </si>
  <si>
    <t>Se logró la vinculación de 339 hogares afro a programa Pive, de los cuales 224 son población víctima del conflícto armado y 115 son población afro con alguna vulnerabilidad. 
El presupuesto ejecutado corresponde a las gestiones realizadas por la referente afro y el enlace para comunidades étnicas de la SDHT</t>
  </si>
  <si>
    <t xml:space="preserve">Durante el primer semestre del 2019, no se realizaron charlas informativas del programa. 
El presupuesto ejecutado corresponde a las gestiones realizadas por la referente afro y el enlace para comunidades étnicas de la SDHT.
</t>
  </si>
  <si>
    <t>Formular e implementar 8 acciones para la transformación de imaginarios hacia la población LGBTI de las comunidades Negras, Afrocolombianas y Palenqueras en Bogotá</t>
  </si>
  <si>
    <t xml:space="preserve">Linea 1: Visibilizandonos
Acción 1: Identificación de la población Afro LGBTI vinculada a los Servicios Sociales de Sub LGBTI
Acción 2: Socialización con la Comisión de Integración Social.
Linea 2: En comunicación con los saberes Afro
Acción 3: desarrollo de una huerta con enfoque ancestral Afro 
Línea 3:Tranformación de imaginarios con enfoque interseccional
Acción 4: Desarrollo del II y III Festival Cine Afro Diverso
Acción 5: Diseño e implementación de una puesta en escena desde el equipo artistico de la entidad en la cual se visibilice las violencias y resistencias de la población LGBTI- Afro
Acción 6:Realización de un conversatorio sobre historias y relatos de vida de personas que viven experiencias interseccionales desde lo afro y lo LGBTI
Acción 7:Realización de foro sobre violencias especificas hacia la población Afro de los sectores sociales LGBTI
Acción 8: Encuentro de reflexion sobre el enfoque interseccional </t>
  </si>
  <si>
    <t>Porcentaje de formulación e implementación de 8 acciones para la transformación de imaginarios hacia la
población LGBTI de las comunidades Negras, Afrocolombianas y Palenqueras en
Bogotá.” .</t>
  </si>
  <si>
    <t>(N° de acciones realizadas/N° de acciones programadas)*100</t>
  </si>
  <si>
    <t xml:space="preserve">Grupo focal  en la localidad de Usme en donde se realizó la caracterización de las personas mayores y se están realizado ejercicios de articulación con otras entidades del distrito para dar respuesta a sus necesidades. </t>
  </si>
  <si>
    <t xml:space="preserve">Un profesional del equipo de política pública de la Subdirección para la Vejez lidera el desarrollo de las dos acciones programadas para el 2018, lo que ha permitido darle continuidad a la acción en concertación con los y  las representantes del Consejo Distrital de Comunidades Negras, Afrocolombianas, Raizales y Palenqueras en Bogotá.  afrodescendiente.
</t>
  </si>
  <si>
    <t xml:space="preserve"> Consolidación del ecosistema y mejoramiento de Ia productividad de las Mipymes</t>
  </si>
  <si>
    <t>Apoyar la realización de 35 eventos de intermediación y comercialización
empresarial
.</t>
  </si>
  <si>
    <t>2,596,000,000</t>
  </si>
  <si>
    <t>No Aplica</t>
  </si>
  <si>
    <t>16,500,000</t>
  </si>
  <si>
    <t>El contratista  está apoyando la inclusión de las acciones Afirmativas a la comunidad NARP en los planes y actividades de la SDDE, para fortalecer las unidades productivas de dicha población.</t>
  </si>
  <si>
    <t>1,025,000,000</t>
  </si>
  <si>
    <t xml:space="preserve">Realizar 25 convocatorias para fortalecer unidades productivas a través de_x000D_
acceso a financiamiento formal. </t>
  </si>
  <si>
    <t>632,000,000</t>
  </si>
  <si>
    <t>META ACUMULATIVA - El presupuesto programado, es transversal para todas las poblaciones.</t>
  </si>
  <si>
    <t xml:space="preserve">Vincular 5,564 personas laboralmente a través de los diferentes procesos de_x000D_
intermediación. 
</t>
  </si>
  <si>
    <t xml:space="preserve">2,728,000,000 </t>
  </si>
  <si>
    <t xml:space="preserve">El presupuesto programado es transversal para todas las poblaciones.
</t>
  </si>
  <si>
    <t xml:space="preserve">Alcanzar 447,006 descargas, visitas y/o entregas de los documentos del
observatorio de desarrollo económicoa </t>
  </si>
  <si>
    <t>818,000,000</t>
  </si>
  <si>
    <t>Vincular 1,480 actores del Sistema de Abastecimiento Alimentario de Bogotá a procesos de mejora comercial y/o empresarial</t>
  </si>
  <si>
    <t>3,380,000,000</t>
  </si>
  <si>
    <t>El presupuesto de la meta es general para odas las poblaciones. En estos 23 mercados campesinos, participaron 24 personas, incluidas las 15 que participaron en el mercado del 7 de Junio en plaza de Bolivar</t>
  </si>
  <si>
    <r>
      <rPr>
        <b/>
        <sz val="10"/>
        <rFont val="Calibri Light"/>
        <family val="2"/>
      </rPr>
      <t xml:space="preserve">Meta progresiva: 
</t>
    </r>
    <r>
      <rPr>
        <sz val="10"/>
        <rFont val="Calibri Light"/>
        <family val="2"/>
      </rPr>
      <t xml:space="preserve">El presupuesto ejecutado corresponde al valor de la ejecución de dos (2) iniciativas en el marco de las iniciativas ciudadanas coordinadas por la Dirección de Diálogo Social y acompañadas por la Subdirección de Asuntos Étnicos.   
Los talleres son realizados por el equipo de enlaces afrodescendientes cuyo presupuesto ya se relacionó en la acción PILGE, no se cuantifica en esta acción para no duplicar información. 
</t>
    </r>
    <r>
      <rPr>
        <b/>
        <sz val="10"/>
        <rFont val="Calibri Light"/>
        <family val="2"/>
      </rPr>
      <t>2017</t>
    </r>
    <r>
      <rPr>
        <sz val="10"/>
        <rFont val="Calibri Light"/>
        <family val="2"/>
      </rPr>
      <t xml:space="preserve"> $10.000.000  Valor por Iniciativa ($5.000.000)
</t>
    </r>
    <r>
      <rPr>
        <b/>
        <sz val="10"/>
        <rFont val="Calibri Light"/>
        <family val="2"/>
      </rPr>
      <t>2018:</t>
    </r>
    <r>
      <rPr>
        <sz val="10"/>
        <rFont val="Calibri Light"/>
        <family val="2"/>
      </rPr>
      <t xml:space="preserve"> $16.000.000 Valor por Iniciativa ($8.000.000)
</t>
    </r>
    <r>
      <rPr>
        <b/>
        <sz val="10"/>
        <rFont val="Calibri Light"/>
        <family val="2"/>
      </rPr>
      <t xml:space="preserve">2019: </t>
    </r>
    <r>
      <rPr>
        <sz val="10"/>
        <rFont val="Calibri Light"/>
        <family val="2"/>
      </rPr>
      <t xml:space="preserve">$20.000.000 (Indicativo) Valor proyectado por iniciativa $10.000.000 (DOS)
El presupuesto no se reporta en este semestre ya que la ejecución se realizará en el II Semestre. 
</t>
    </r>
    <r>
      <rPr>
        <b/>
        <sz val="10"/>
        <rFont val="Calibri Light"/>
        <family val="2"/>
      </rPr>
      <t xml:space="preserve">
2020:</t>
    </r>
    <r>
      <rPr>
        <sz val="10"/>
        <rFont val="Calibri Light"/>
        <family val="2"/>
      </rPr>
      <t xml:space="preserve"> $12.000.000 (Indicativo)  Valor proyectado por iniciativa $12.000.000 (UNA)</t>
    </r>
    <r>
      <rPr>
        <b/>
        <sz val="10"/>
        <rFont val="Calibri Light"/>
        <family val="2"/>
      </rPr>
      <t xml:space="preserve">
</t>
    </r>
  </si>
  <si>
    <r>
      <t>Contratación de</t>
    </r>
    <r>
      <rPr>
        <b/>
        <sz val="10"/>
        <rFont val="Calibri Light"/>
        <family val="2"/>
      </rPr>
      <t xml:space="preserve"> 10 </t>
    </r>
    <r>
      <rPr>
        <sz val="10"/>
        <rFont val="Calibri Light"/>
        <family val="2"/>
      </rPr>
      <t xml:space="preserve">enlaces étnicos (Afrocolombianos) territoriales  para realizar abordaje territorial en las 20 localidades del distrito y fortalecer la presencia y gestión institucional 
</t>
    </r>
  </si>
  <si>
    <r>
      <rPr>
        <b/>
        <sz val="10"/>
        <rFont val="Calibri Light"/>
        <family val="2"/>
      </rPr>
      <t xml:space="preserve">Meta Constante: </t>
    </r>
    <r>
      <rPr>
        <sz val="10"/>
        <rFont val="Calibri Light"/>
        <family val="2"/>
      </rPr>
      <t xml:space="preserve">Costo de apoyo a la gestión más ajuste del 5% frente a la vigencia fiscal anterior, corresponde al valor de contratos de prestación de servicios de enlaces afro más apoyo a la coordinación. . 
</t>
    </r>
    <r>
      <rPr>
        <b/>
        <sz val="10"/>
        <rFont val="Calibri Light"/>
        <family val="2"/>
      </rPr>
      <t>2017</t>
    </r>
    <r>
      <rPr>
        <sz val="10"/>
        <rFont val="Calibri Light"/>
        <family val="2"/>
      </rPr>
      <t xml:space="preserve">:$224.075.000
</t>
    </r>
    <r>
      <rPr>
        <b/>
        <sz val="10"/>
        <rFont val="Calibri Light"/>
        <family val="2"/>
      </rPr>
      <t>2018:</t>
    </r>
    <r>
      <rPr>
        <sz val="10"/>
        <rFont val="Calibri Light"/>
        <family val="2"/>
      </rPr>
      <t xml:space="preserve"> $257.904.534
</t>
    </r>
    <r>
      <rPr>
        <b/>
        <sz val="10"/>
        <rFont val="Calibri Light"/>
        <family val="2"/>
      </rPr>
      <t xml:space="preserve">2019: </t>
    </r>
    <r>
      <rPr>
        <sz val="10"/>
        <rFont val="Calibri Light"/>
        <family val="2"/>
      </rPr>
      <t xml:space="preserve">$383.939.867  Contratos de prestación de servicios por 8 meses. 
</t>
    </r>
    <r>
      <rPr>
        <b/>
        <sz val="10"/>
        <rFont val="Calibri Light"/>
        <family val="2"/>
      </rPr>
      <t>2020</t>
    </r>
    <r>
      <rPr>
        <sz val="10"/>
        <rFont val="Calibri Light"/>
        <family val="2"/>
      </rPr>
      <t xml:space="preserve">: $142.169.874 (Indicativo 7 enlaces afro en 6 meses, incremento 5%)
</t>
    </r>
  </si>
  <si>
    <t xml:space="preserve">Implementación del seguimiento desde la Subdirección de Asuntos Étnicos de la Secretaría Distrital de Gobierno para incentivar la presencia de referentes étnicos de comunidades negras, afrocolombianas y palenqueras en los diferentes sectores del distrito que contribuyan a la dinamización de la política pública distrital desde cada uno de ellos en cumplimiento de los sectores que concertaron la acción afirmativa.  Los sectores distritales con los que se concertaron acciones, han contratado referentes Afro para apoyar la implementación de las acciones afirmativas.  
Durante este período se asistió a las reuniones citadas por los Sectores Distritales que cuentan con referentes étnicos para iniciar la implementación de las acciones afirmativas distritales en la presente vigencia. Sin embargo, en este período no se contaba con la mayoría de los referentes contratados.
Posteriomente, el 2 de mayo de 2019, se realizó un a jornada con los referentes afro que se encuentran vinculados a los sectores del Distrito, con ocasión de la implementación del PIAA, en la cual se identificaron sus habilidades en materia de acciones afirmativas y se enfatizó en la importancia de su participación en la elaboración de los informes. Por otro lado, se presentó el nivel de avance de las AA a la población afro. 
</t>
  </si>
  <si>
    <t xml:space="preserve"> Las acciones para la materialización de las sesiones del consejo Distrital de Comunidades Negras Afrocolombianas Raizales y Palenqueras.
- Acompañamiento al espacio autónomo del CDCNARP
- Acompañamiento a las comisiones
- Acompañamiento a las iniciativas ciudadanas
- Otras acciones</t>
  </si>
  <si>
    <t xml:space="preserve">La Subdirección de Asuntos Étnicos de la Secretaria Distrital de Gobierno, mediante la implementación de los Planes Integrales de Acciones Afirmativas implementó 3 espacios de atención diferenciada  CONFIA (Centro de Orientación y Fortalecimiento Integral Afrobogotano). Ubicados físicamente en las localidades de San Cristóbal, Ciudad Bolívar, y Candelaria.  
</t>
  </si>
  <si>
    <r>
      <t xml:space="preserve">Meta Constante: 
El costo de la acción se compone del personal para el apoyo a la gestión y la contratación de bienes y servicios para la campaña.    A través de la carta de compromiso la OIM dispuso de recursos para apoyar la campaña. 
</t>
    </r>
    <r>
      <rPr>
        <b/>
        <sz val="10"/>
        <rFont val="Calibri Light"/>
        <family val="2"/>
      </rPr>
      <t>2017:</t>
    </r>
    <r>
      <rPr>
        <sz val="10"/>
        <rFont val="Calibri Light"/>
        <family val="2"/>
      </rPr>
      <t xml:space="preserve"> $737122  (Desagregado en el reporte de 2017) Piezas lanzamiento campaña.
</t>
    </r>
    <r>
      <rPr>
        <b/>
        <sz val="10"/>
        <rFont val="Calibri Light"/>
        <family val="2"/>
      </rPr>
      <t>2018:</t>
    </r>
    <r>
      <rPr>
        <sz val="10"/>
        <rFont val="Calibri Light"/>
        <family val="2"/>
      </rPr>
      <t xml:space="preserve"> $47.147.246 + 1.750.000 (OIM): $48.897.246  ($47.147.246 por grupo étnico que incluyen plan de medios, jingle, comerciales, Piezas POP, BTL Concierto, licencias).  A través de recursos internacionales OIM se financio el concierto con Chocquitown y el premio a la ganadora quien recibió $7.000.000, valor que se distribuye en los 4 Grupos étnicos, para un valor por cada uno de ellos de: $1.750.000.
</t>
    </r>
    <r>
      <rPr>
        <b/>
        <sz val="10"/>
        <rFont val="Calibri Light"/>
        <family val="2"/>
      </rPr>
      <t xml:space="preserve">
2019:</t>
    </r>
    <r>
      <rPr>
        <sz val="10"/>
        <rFont val="Calibri Light"/>
        <family val="2"/>
      </rPr>
      <t xml:space="preserve">  $11.751.960.  El valor total en esta período es de $47.007.843 :  Los cuales corresponden a $45.007.843 a las tropas de sensibilización y $1.547.000 a volantes para difusión.  El valor se distribuye en los 4 grupos étnicos, para un valor por grupo étnico de:$11.751.960
</t>
    </r>
    <r>
      <rPr>
        <b/>
        <sz val="10"/>
        <rFont val="Calibri Light"/>
        <family val="2"/>
      </rPr>
      <t>2020</t>
    </r>
    <r>
      <rPr>
        <sz val="10"/>
        <rFont val="Calibri Light"/>
        <family val="2"/>
      </rPr>
      <t>: N.A.</t>
    </r>
  </si>
  <si>
    <t xml:space="preserve">La comunidad no ha hecho solicitud para el préstamo del auditorio. </t>
  </si>
  <si>
    <t xml:space="preserve">
3.2%
</t>
  </si>
  <si>
    <t>Frente al total del presupuesto programado 
$ 459.000.000
Con relación a la actividad el recurso comprometido es de
 $ 20.000.000</t>
  </si>
  <si>
    <t>No Programada</t>
  </si>
  <si>
    <t>No aplica</t>
  </si>
  <si>
    <t>El proyecto 1114 - Intervención y Conservación de los Bienes Mueles e Inmuebles en Sectores de Interés Cultural del Distrito Capital, tiene por objetivo: "Avanzar en la recuperación, conservación y protección de los bienes muebles e inmuebles que constituyen el patrimonio cultural construido de Bogotá, para su promoción y disfrute por parte de la ciudadanía".
Bajo este objetivo el IDPC no tiene la competencia para adelanatar un estudio con las caracteristicas requeridas, por esta razón, se acordó con la SDCRD que su elaboración estaría a cargo de la Dirección de Arte, Cultura y Patrimonio, Subdirección de infraestructura cultural.</t>
  </si>
  <si>
    <t>Se realizó una convocatoria con enfoque diferencial dirigidas a comunidades negras, afrodescendientes y palenqueras para potenciar iniciativas metropolitanas, locales y comunitarias relacionadas con procesos y prácticas artísticas de ese grupo étnico que reunió 3 categorías y 7 estímulos.</t>
  </si>
  <si>
    <t xml:space="preserve">Consecuentemente, el número de artistas que integraron los proyectos habilitados y participaron en la convocatoria es de 132 artistas, mientras que los beneficiados con la selección de los 7 estímulos ganadores son de aproximadamente 47 artistas.                                     
Se seleccionaron un total de nueve (9) jurados requeridos para las tres (3) convocatorias, lo que representó el cumplimiento del 100 % de esta acción. En esta selección se eligieron dos jurados pertenecientes a la población afrodescendiente; selección que se hiciera de los 5 perfiles de artistas afro que apenas se inscribieron en el banco de jurados.   </t>
  </si>
  <si>
    <t>Se apoya un total de 4 iniciativas artísticas de integrantes de las comunidades negras, afrodescendientes y palenqueras de la ciudad para fortalecer su identidad cultural (“Los cuentos de Madiba y su clan”, “Somos canto, somos relato. Arrullos y cuentería en las voces de las niñas y niños de Arborizadora Alta en Ciudad Bolívar”, “Danzando Ananse” y “Un caso de reparación. Un proyecto de reparación histórica y humanidades digitales. Esclavizados y pintores afrodescendientes de la Expedición Botánica”). iniciativas que se empiezan a desarrollar en el segundo semestre del 2019</t>
  </si>
  <si>
    <t>Se vincularán 3 procesos artísticos a la plataforma Cultura en Común en 3 localidades de la ciudad (“Pueblo espiritual”, “Palenquiando” y “Bullerengue: un canto de resistencia”) que ya fueron seleccionados mediante proceso curatorial - beca Circulación de ensambles</t>
  </si>
  <si>
    <t>El Idartes además de contribuir con el préstamo del Teatro Jorge Eliécer Gaitán y el cubrimiento de logística y Sayco – Acinpro para la realización de la Premiación Benkos Biohó, hizo el cubrimiento de los gastos de producción técnica requeridos en la Feria Internacional del Libro de Bogotá (FILBo), donde se llevaron a cabo 4 actividades en conmemoración al mes de la Afrocolombianidad: 1) Conversatorio  y puesta en escena de la obra "Andá, subí, ve", 2) Taller "Bestiario" y exposición "Oher another" y 3) Talleres "La música de la vida" y "La paz se toma la palabra". En el mes de noviembre se realizará la Muestra de Cine Afro en su edición 2019.</t>
  </si>
  <si>
    <t>Además del pago de la producción técnica requerida para las presentaciones (tarimas, montaje, logísticos, backline) como el pago de los artistas que hicieron parte de las actividades artísticas.</t>
  </si>
  <si>
    <t xml:space="preserve">Año  2019 </t>
  </si>
  <si>
    <t xml:space="preserve">Para el primer trimestre del año 2019, se reporta por parte de direccion de Gestion Ambiental, que se han realizado las siguientes vinculaciones de personas con pertenencia étnica afro: 
Convenio 2018031 suscrito por el IDIPRON, la SDA y el FDL de San Cristóbal: 10 personas.
 Convenio 1295 de 2017suscrito por el IDIPRON, la SDA y el FDL de San Cristóbal: 5 personas.
Convenio 20171342, suscrito por la SDA JBB: para 2018:  2 personas, para 2019: 3 personas.
Total: 20 personas , de las cuales, algunas se encuentran  laborando en el 2019.  De igual forma se continua con las conversaciones con los diferentes sectores para garantizar el avance de la acción para el pesente año. 
Para el segundo semestre  del año 2019, se reporta por parte de Dirección de Gestión Ambiental,  las siguientes vinculaciones de personas con pertenencia étnica afro, en los siguientes procesos: 
Año 2019
• Convenio 2017-1342 suscrito por la SDA y  JBB: 
3 personas
• Convenio 2019 suscrito por la SDA y  Aguas Bogotá: 
4 personas
Total: 7 personas – 2019
 </t>
  </si>
  <si>
    <t>Para el segundo semestre  del año 2019, se reporta por parte de Dirección de Gestión Ambiental,  las siguientes vinculaciones de personas con pertenencia étnica afro, en los siguientes procesos: 
Año 2019
• Convenio 2017-1342 suscrito por la SDA y  JBB: 
3 personas
• Convenio 2019 suscrito por la SDA y  Aguas Bogotá: 
4 personas
Total: 7 personas – 2019</t>
  </si>
  <si>
    <t>Las metas de los proyectos de inversión 1132 y 1150  que se encuentren asociadas a los procesos de contratación en donde se incluya un porcentaje de participación étnica, se especificará en cada uno de los contratos desarrollados.</t>
  </si>
  <si>
    <t>El presupuesto programado para esta actividad, depende de lo estipulado en los procesos de contratación en donde se incluya un porcentaje de participación étnica de las comunidades afro, negra y/o palenquera.</t>
  </si>
  <si>
    <t>En el primer semestre del año 2019, se realizó revisión de las primeras piezas gráficas propuestas por la SDA de la campaña intersectorial. Sin embargo hasta el momento no se ha llegado a concenso con las comunidades, por lo cual se continua el trabajo de ajuste de las piezas gráficas.
En el segundo semestre del año 2019, se realizó aprobación del concepto y diseño de  las piezas gráficas construidas por la SDA, de la campaña intersectorial "Enganchate". La difusión se programa iniciar en diciembre de 2019.</t>
  </si>
  <si>
    <t>Para el primer trimestre de 2019 se realizó la vinculación  de  Eliana Yineth Asprilla Mosquera, como referente étnica de las comunidades negras, afrodescendientes y palenqueras, a través del CPS 20190577  del 25 del 13 de marzo de 2019,  para la Oficina de Participación, Educación y Localidades  de la SDA.  Esta vinculación continuará hasta el 14 de enero del  2020.
Para el segundo semestre  2019 se realizó la vinculación  de  Eliana Yineth Asprilla Mosquera, como referente étnica de las comunidades negras, afrodescendientes y palenqueras, a través del CPS 20190577  del 25 del 13 de marzo de 2019,  para la Oficina de Participación, Educación y Localidades  de la SDA.  Esta vinculación continuará hasta el 14 de enero del  2020.</t>
  </si>
  <si>
    <t xml:space="preserve">
*Se define como presupuesto programado al valor total del contrato por prestación de servicios 20190577.</t>
  </si>
  <si>
    <t>Se otorgaron 2 estímulos de $ 15,000,000 cada uno, de conformidad con la resolución No. 357 del 28 de junio de 2019. Los ganadores - Fundación Centro de Estudio y de Investigación Sociocultural del Pacífico Colombiano (FUCISPAC) y Fundación Cultural Afrocolombiana los Hijos de Obbatalá, realizaron en sus totalidad las actividades programadas en el marco de las propuestas presentadas.</t>
  </si>
  <si>
    <t>Para esta acción se suman recursos de un (1) proyecto de inversión del Sector. A través de las iniciativas fueron atendidos(as) 94 beneficiarios(as) directos de todos los grupos etarios, especialmente niños, niñas, jóvenes y adultos mayores en las localidades de Teusaquillo, Chapinero, Kennedy, Ciudad Bolívar, Antonio Nariño y Fontibón.</t>
  </si>
  <si>
    <t>A esta meta se asocia las acciones asociadas con las Beca en Oraliteratura para población afrodescendiente (2 estímulos) y la Beca (de investigación) Nuevas formas de visibilidad de la población afrodescendiente.</t>
  </si>
  <si>
    <t xml:space="preserve">A esta meta se le asocia los procesos seleccionados en el marco de la Beca Circulación de Ensambles, cuya primera presentación se llevará a cabo el jueves 15 de agosto en las instalaciones del CDC Arborizadora Alta. Quedan pendientes determinar los espacios de los otros dos procesos artísticos seleccionados. </t>
  </si>
  <si>
    <t>El día 6 de abril del 2019 en noticiero fin de semana se publicó la nota sobre la reducción de la delincuencia juvenil y de las tasas de embarazo en adolescentes son algunos de los resultados que ha logrado la secretaría de integración social con los programas destinados para los jóvenes de la ciudad.
El día 18-may.-2019 en noticiero fin de semana se publicó la nota sobre en el marco de la feria étnica distrital que se lleva a cabo al norte de la ciudad, la secretaria de gobierno junto a organizaciones afro, impulsan el programa “racismo” ya que ha permitido bajar los índices de discriminación en la ciudad. De igual forma en este evento se abre un espacio a 70 emprendedores de las comunidades afro, raizales y gitanos de Bogotá..... (Feria afrocolombianidad).
El día 21-may.-2019 en noticiero medio día se publicó la nota sobre luego de pasar por Cali, Cartagena y Buenaventura, Bogotá será la sede de cierre de la tercera muestra itinerante de cine Africano, del 23 al 29 de mayo
El día 14 de Julio de 2019 en el parque la igualdad localidad de kennedy, se desarrollo el primer campeonato de fútbol interetnico, delegaciones raizales, indigenas, afrodescendientes y palenqueras disputaron este certamen que convocó a una docena de equipos, al final el ganador fue el equipo estudiantes afro del choco que se impuso por penales.
En la convocatoria pública No. 05-2019 se propusieron 3 líneas de contenido relacionadas con grupos minoritarios, de los cuales se adjudicó el Grupo C: Comunidad LGBTI. Las otras 2 líneas: Grupo A: Comunidades Indígenas y  Grupo B: Comunidades Negras), se declararon desiertas.
En el sistema de Conexión Capital se publicaron las siguientes notas: 
15 Julio 2019: Ojo a esta convocatoria con 378 vacantes de empleo para comunidades afro en Bogotá, La Secretaría de Desarrollo Económico continúa realizando rutas de empleo por toda la ciudad. Esta vez esta importante actividad llega a la localidad de Chapinero.
20 agosto, 2019: Nueva ruta de empleo para personas afro en Bogotá
20 agosto, 2019, La Alcaldía de Bogotá a través de su Secretaría de Desarrollo Económico realizarán una ruta de empleo en Usaquén dirigida a personas Afro, Indígenas, Raizales y Rom. Esta actividad se llevará a cabo el próximo 28 de agosto en el salón comunal de San Antonio II Sector (carrera 11 # 187A – 15).
9 septiembre, 2019: Alcaldía lanza nueva ruta de empleo para población afro en Bosa, La Alcaldía de Bogotá a través de su Secretaría de Desarrollo Económico realizará una ruta de empleo en Bosa dirigida a personas afro, indígenas, raizales y rom. Esta actividad se llevará a cabo el próximo 25 de septiembre en la Casa de Participación (carrera 80K # 61 - 28 sur).
11 octubre, 2019: España y Colombia abrieron convocatoria de becas para afrocolombianos, España y Colombia abrieron una convocatoria de becas para estudiar cursos cortos en el país europeo, para programas en áreas de la Economía Naranja como creatividad, innovación, turismo, marketing, cine y humanidades.</t>
  </si>
  <si>
    <t>Se dio cumplimiento a la meta a través del proceso de ejecución del 100% del recurso asignado y con esto el cierre de la beca para la visibilización y apropiación de las manifestaciones de Patrimonio Cultural Inmaterial de las comunidades Negras, Afrodescendientes y Palenqueras de Bogotá, que tuvo un valor de $ 20.000.0000.</t>
  </si>
  <si>
    <t>El proyecto 1107 - Divulgación y Apropiación del Patrimonio Cultural del D.C., tiene por objetivo general el "fomento del sentido de pertenencia por el patrimonio cultural de la ciudad, como factor de desarrollo socio - cultural de la ciudadanía". Dentro de las acciones programadas para el cumplimiento de este objetivo, se incluye el componente de fomento del patrimocio cultural que se asocia al Programa Distrital de Estímulos y Apoyos Concertados. En este ejercicio se ha decidido incluir presupuesto destinado a Becas de apropiación del patrimonio relacionado con grupos étnicos. Los elementos del reporte corresponden a la ejecución de la meta plan de desarrollo.
Como logros para este periodo se destaca la ejecución y cierre de la propuesta ganadora “Contar lo nuestro –narraciones de jóvenes afrobogotanos sobre el patrimonio cultural inmaterial de las comunidades negras, afrodescendientes y palenqueras”, adelantada a través de la figura de agrupación, por la Revista Vive Afro.   
A través de esta beca se adelantaron acciones de formación para la generación de herramientas de comunicación y periodismo que aporten a la difusión, conocimiento y valoración del patrimonio cultural de esta población.</t>
  </si>
  <si>
    <t>Teniendo en cuenta que las competencias del Instituto no están orientadas a apoyar el diseño e implementación de un estudio con estas caractéristicas, y a partir del acuerdo realizado en el 2018  con la SDCRD para el avance en esta acción, fue la Dirección de Arte, Cultura y Patrimonio de la Subdirección de Infraestructura Cultural, la responsable de la consolidación de este documento.</t>
  </si>
  <si>
    <t>Se dio viabilidad técnica a los proyectos de las localidades de San Cristóbal - festival Intercultural y étnico, Usaquén - Jornadas de las Afrocolombianidad, Bosa - Festival de la Cultura Afro, Antonio Nariño - Conmemoración Día Nacional de la Afrocolombianidad, Puente Aranda - Conmemoración Día de la Afrocolombianidad, Fontibón - Festival intercultural étnico, Kennedy - Conmemoración de la Cultura Afrocolombiana, Tunjuelito - Conmemoración del día Internacional de la Mujer Afrolatinoamericana, Afrocaribeña y de la Diáspora, Rafael Uribe Uribe - Conmemoración del día de la Afrocolombianidad y conmemoración de la mujer
Afrocaribeña y de la diáspora de la Localidad y Santa fe - Día de la Afrocolombianidad.</t>
  </si>
  <si>
    <t>La acción se desarrolló el día 22 de noviembre de 2019, en el auditorio Otto de Greiff, actividad que fue coordinada con la Orquesta Filarmónica de Bogotá - OFB.</t>
  </si>
  <si>
    <t>La actividad se desarrolló en medio de dificultades debido al paro convocado para este día. Sin embargo, los invitados especiales de las comunidades étnicas llegaron al evento en el que se compartieron experiencias y se brindaron propuestas de articulación y networking entre los asistentes.</t>
  </si>
  <si>
    <t>La actividad será desarrollada durante lo corrido el primer semestre de 2020, teniendo en cuenta que se realizaron cambios a nivel de las instancias distritales de la comunidad.</t>
  </si>
  <si>
    <t>Meta de gestión de la SCRD. No se cuentan con recursos para esta acción. Durante el segundo semestre de 2019, se avanzó en la concertación de la estrategia que apunta a la realización de un video y el diligenciamiento de un formulario que los representantes de las comunidades negras que hacen parte del Consejo de Cultura de Grupos Étnicos, allegaron al área de comunicaciones de la entidad, el cual describía las temáticas, espacios y fechas para grabación. Por lo tanto, se plantea como fecha de inicio de estas propuestas finales de enero y comienzo de febrero de 2020.</t>
  </si>
  <si>
    <t>El presupuesto del la estrategia y la manera de difusion están por definirse. - Este presupuesto es Global y  y corresponde a lo programado en el cuatrienio para ésta meta.</t>
  </si>
  <si>
    <t xml:space="preserve">Durante el año  2019, se han realizado seis (6) rutas de empleo en localidades del Distrito. </t>
  </si>
  <si>
    <t>La Dirección de Estudios de Desarrollo Económico - SDDE
visitó 150 locales contactados, con 27 encuestas efectivas.</t>
  </si>
  <si>
    <t>Las encuestas fueron realizadas por la Dirección de Estudiós Económicos y en el año 2020 se realizarán restantes.</t>
  </si>
  <si>
    <t>A traves d ela participación de la comunidad afro en los mercados campesinos, se ha logrado disminuir el número de actores vinculados al sistema de abastecimiento y seguridad alimentaria.</t>
  </si>
  <si>
    <t>La acción afirmativa, se llevará a cabo en conjunto con el Consejo Consultivo afro, está sujeta a saber qué productos van a comercializar y cuántas personas afro vendrán.  El presupuesto dependerá de las metas a las que le apunten las ferias.</t>
  </si>
  <si>
    <t xml:space="preserve">1 Programa de formación permanente implementado.
La Dirección de Formación de Docentes e Innovaciones Pedagógicas en alianza con el Centro de Estudios Afrodescendientes de la Pontificia Universidad Javeriana, desde el 30 de octubre hasta el 27 de noviembre de 2019, realizó el Seminario “Introducción a la Cátedra de los Estudios Afrocolombianos”, el cual fue culminado por 70 maestras y maestros de Instituciones Educativas del Distrito nombrados en propiedad. </t>
  </si>
  <si>
    <t xml:space="preserve">Al 9 de diciembre se reportan 3 docentes beneficiarios en el marco de esta acción (que es compartida entre la población afrocolombiana e indígena), con la siguiente distribución: 
- 1 Docente afrocolombiano cursando el programa de Maestría en Educación en la Universidad Pedagógica. 
- 2 Docentes indígenas cursando el programa de Maestría en Educación en la Universidad Pedagógica. 
</t>
  </si>
  <si>
    <t xml:space="preserve">El presupuesto programado es dinámico, por lo que se actualiza de acuerdo con los movimientos presupuestales realizados 2019. Corresponde al presupuesto de la meta del proyecto de inversión del cuatrienio 2017-2020 registrado en SEGPLAN. 
El presupuesto del objeto de gasto "Apoyar la participación de Docentes y Directivos Docentes de los Colegios Oficiales en programas de posgrado en los niveles de Especialización, Maestría y Doctorado" que incluye todas las poblaciones es de $1,227,473,254 año 2019 . No se tiene presupuesto específico para grupos étnicos. En este caso segun instrucciones de la SDP, el presupuesto ejecutado es NA (no aplica), y el porcentaje de presupuesto también es NA (no aplica).
Meta programada 2017-2020: 30 docentes:
- 2017: programada (15 Docentes apoyados en formación posgradual), lograda (12 docentes en Maestría en Educación de la Universidad Distrital con la línea de investigación en comunicación intercultural, etnoeducación y diversidad cultural. Corresponde a una convocatoria que no era explícita para docentes de grupos étnicos, ni concertada con las comunidades, por lo tanto, se compensará en los años 2019 y 2020)
- 2018 lograda (0 docentes)
- 2019: programada (18 Docentes apoyados en formación posgradual), lograda 3 docentes
- 2020: programada (12 Docentes apoyados en formación posgradual)
</t>
  </si>
  <si>
    <t xml:space="preserve">Acción finalizada.
Si bien esta acción no tenía una meta asociada a la vigencia 2019, atendiendo a los compromisos adquiridos con el Consejo Distrital Afrocolombiano en las reuniones de seguimiento realizadas durante esta vigencia, el martes 19 de noviembre de 2019 se realizó la Cátedra de Pedagogía “Apuestas epistemológicas de los Estudios Afrocolombianos” que contó con la participación como panelistas de la profesora de la Universidad Federal de Rio de Janeiro, Claudia Miranda; el asesor de la Comisión para el Esclarecimiento de la Verdad, la Convivencia y la No Repetición, Jorge García Rincón y el profesor de la Pontificia Universidad Javeriana, Rafael Díaz.  Esta Cátedra contó con la participación de 100 personas entre las que se destacan docentes y miembros de la comunidad.  </t>
  </si>
  <si>
    <t xml:space="preserve">La Dirección de Formación de Docentes e Innovaciones Pedagógicas desarrolló el proceso de acompañamiento a maestros (as) de reciente vinculación con una participación de 125 maestros de las diferentes localidades de la ciudad. En el marco de este proceso, una de las sesiones adelantadas abordó la temática de educación intercultural y diversidad étnica, mediante la cual se buscó sensibilizar a los maestros participantes frente a la diversidad étnica en la escuela y la educación intercultural, tal como fue concertado en la formulación de esta acción. 
La Dirección de Formación de Docentes e Innovaciones Pedagógicas desarrolló el proceso de acompañamiento a maestros (as) de reciente vinculación con una participación de 125 maestros de las diferentes localidades de la ciudad. En el marco de este proceso, una de las sesiones adelantadas abordó la temática de educación intercultural y diversidad étnica, mediante la cual se buscó sensibilizar a los maestros participantes frente a la diversidad étnica en la escuela y la educación intercultural, tal como fue concertado en la formulación de esta acción. </t>
  </si>
  <si>
    <t>El principal logro frente a esta acción es la identificación de los maestros beneficiarios de los procesos de formación que adelanta la Dirección de Formación de Docentes que se reconocen como miembros de grupos étnicos. Particularmente, durante este trimestre se identificaron 23 docentes que se autorreconocen como miembros de la comunidad afrocolombiana y que han participado en estrategias de formación de la Dirección realizadas durante este periodo</t>
  </si>
  <si>
    <t xml:space="preserve">Se fortaleció la articulación institucional y con instancias comunitarias para el desarrollo de la Estrategia de Búsqueda Activa, bien sea a través de recorridos para la búsqueda “casa a casa” o para llevar a cabo jornadas de atención en territorio que beneficien a las comunidades afrodescendientes y palenqueras. Se realizó un cronograma de acompañamiento a los recorridos que realiza la Subdirección de Asuntos Étnicos SAE con el fin de identificar de manera conjunta los requerimientos de la comunidad afro, especialmente aquella población desescolarizada para generar una atención oportuna que permita la vinculación al Sistema Educativo Oficial en la vigencia 2019.    
En este sentido, se han generado espacios de encuentros con algunos consejeros locales de la comunidad afro, que han permitido la gestión y atención de jornadas específicas. 
</t>
  </si>
  <si>
    <t>El presupuesto programado es dinámico, por lo que se actualiza de acuerdo con los movimientos presupuestales realizados 2019. Corresponde al presupuesto de la meta del proyecto de inversión del cuatrienio 2017-2020 registrado en SEGPLAN. 
No se tiene el presupuesto programado del cuatrienio específico para la acción para calcular el porcentaje.
El presupuesto ejecutado del objeto de gasto "realizar búsqueda activa de población desescolarizada" que incluye todas las poblaciones, es de $2,499,025,660 año 2019. No se tiene presupuesto específico para grupos étnicos.  En este caso segun instrucciones de la SDP, el presupuesto ejecutado es NA (no aplica), y el porcentaje de presupuesto también es NA (no aplica).</t>
  </si>
  <si>
    <t xml:space="preserve">Se fortaleció la articulación institucional y con instancias comunitarias para la focalización de grupos de atención de jóvenes y adultos específicos para la comunidad afrodescendientes residente en la ciudad de Bogotá, principalmente en las localidades de Usme, Engativá y Bosa. 
Frente al grupo específico de atención de AFROMUPAZ, a través de la Estrategia Educativa Flexible se logró el cierre efectivo del proceso con un total de 33 participantes afro, 2 de ellas culminando el proceso y obteniendo el título de Bachiller Académico. Para el año 2019 se logró la continuidad de este grupo de atención, razón por la cual se dio la contratación de apoyo cultural y se inició un proceso de articulación para la implementación de la Catedra de Estudios Afrocolombianos CEA. Finalmente, la graduación de 9 estudiantes el día 12 de diciembre de 2019. 
</t>
  </si>
  <si>
    <t>El presupuesto programado es dinámico, por lo que se actualiza de acuerdo con los movimientos presupuestales realizados 2019. Corresponde al presupuesto de la meta del proyecto de inversión del cuatrienio 2017-2020 registrado en SEGPLAN. 
No se tiene el presupuesto programado del cuatrienio específico para la acción para calcular el porcentaje.
El presupuesto programado del objeto de gasto "Realizar estrategias de alfabetización y acciones orientadas a fortalecer la educación de adultos con oferta educativa pertinente" que incluye todas las poblaciones, es de $977.475.930 año 2019. Adicionalmente el objeto de gasto "Implementar estrategias o modelos flexibles, presenciales o virtuales para la atención de población en extraedad, vulnerable y/o diversa" que incluye todas las poblaciones, es de $$8,061,038,830. No se tiene presupuesto específico para grupos étnicos.  En este caso segun instrucciones de la SDP, el presupuesto ejecutado es NA (no aplica), y el porcentaje de presupuesto también es NA (no aplica).</t>
  </si>
  <si>
    <t xml:space="preserve">Durante el cuarto trimestre de 2019, en el marco del proceso de fortalecimiento de la Cátedra de Estudios Afrocolombianos en las Instituciones Educativas, se alcanzaron los siguientes logros:
• Consolidación de la Estrategia de acompañamiento pedagógico a IED sobre Educación Intercultural y CEA, mediante el fortalecimiento de los procesos de implementación de la Cátedra de Estudios Afrocolombianos en 48 Instituciones Educativas Distritales.
• Desarrollo de talleres de formación y sensibilización con maestros, maestras y estudiantes, con el fin de aportar elementos teóricos, metodológicos y conceptuales que brinden herramientas pedagógicas y didácticas para implementar la CEA. También, se adelantaron asesorías in situ por áreas en las IED con el propósito de orientar en las búsquedas y construcciones conceptuales y metodológicas sobre la CEA a los maestros y maestras. 
• Realización de la primera jornada pedagógica “construcción de conocimientos escolares y diseño de material didáctico desde la perspectiva étnica”, con el propósito de generar espacios de reflexión epistemológicas, pedagógicas y didácticas en las diferentes áreas del saber escolar sobre la CEA y la educación intercultural. 
• Suscripción de un convenio de asociación entre la SED y una organización afrocolombiana (CORPIDENCU), mediante invitación pública en la página del SECOP II, en septiembre de 2019, con el objeto de “desarrollar conjuntamente estrategias de reconocimiento, implementación y fortalecimiento de la Catedra de Estudios Afrocolombianos en las Instituciones Educativas Distritales, con un enfoque étnico diferencial y la participación de las comunidades Afrocolombianas”.
</t>
  </si>
  <si>
    <t xml:space="preserve">El presupuesto programado es dinámico, por lo que se actualiza de acuerdo con los movimientos presupuestales realizados 2019. Corresponde al presupuesto de la meta del proyecto de inversión del cuatrienio 2017-2020 registrado en SEGPLAN. 
No se tiene el presupuesto programado de la acción para todos los años del cuatrienio. En este caso segun instrucciones de la SDP, el porcentaje de presupuesto corresponde al presupuesto de la acción de los años que se tenga información dividido entre el presupuesto de la meta del cuatrienio.
Presupuesto ejecutado 2019: 
- Estrategia de acompañamiento pedagógico a Instituciones educativas Distritales en el fortalecimiento de la CEA: $381.877.914
- Convenio de Asociación 1083630 de septiembre de 2019 entre la SED y la Corporación Identidad Cultural –CORPIDENCU: $ 220.000.000 ( primer desembolso) 
</t>
  </si>
  <si>
    <t xml:space="preserve">Durante el cuarto trimestre de 2019 se relacionan los siguientes logros: 
• Diseño de un plan de prevención, atención y seguimiento, y realización de actividades de socialización y difusión de la Ruta de Atención Integral a casos de racismo y Discriminación étnico-racial con entidades distritales y nacionales, y dependencias de la SED, contribuyendo al mejoramiento de los procesos de atención de estas situaciones.
• Socialización y difusión de la Ruta de Atención Integral a casos de racismo y discriminación étnico-racial con funcionarios de dependencias de la SED, de entidades distritales y nacionales y organizaciones étnicas; y del Protocolo de atención a presuntos casos de racismo y discriminación étnico racial en el sistema educativo distrital. De esta manera, se contribuye a la apropiación de la Ruta en escenarios institucionales.
• Se elaboró y difundió una pieza comunicativa (plegable) con el fin de socializar la Ruta de atención integral a casos de racismo y discriminación étnico-racial en el sistema educativo distrital, que será distribuida a partir del mes de julio en IED, Direcciones Locales de Educación y diferentes espacios institucionales y comunitarios.
</t>
  </si>
  <si>
    <t>El presupuesto programado es dinámico, por lo que se actualiza de acuerdo con los movimientos presupuestales realizados 2019. Corresponde al presupuesto de la meta del proyecto de inversión del cuatrienio 2017-2020 registrado en SEGPLAN. 
Esta acción no requiere presupuesto del presupuesto de inversión. Las acciones de implementación de la Ruta de Atención Integral a casos de racismo y discriminación racial están a cargo del equipo de acompañamiento pedagógico a la Cátedra de Estudios Afrocolombianos.  
$ 381.877.914 (estos recursos aplican para esta acción y la de fortalecimiento de la Cátedra de Estudios Afrocolombianos, ya que el mismo equipo de trabajo desarrolla ambas acciones).
En este caso segun instrucciones de la SDP, el presupuesto ejecutado es NA (no aplica), y el porcentaje de presupuesto también es NA (no aplica).</t>
  </si>
  <si>
    <t xml:space="preserve">La Secretaría de Educación dispone de un material pedagógico que ha sido diseñado específicamente con el fin de promover la cátedra de Estudios Afrocolombianos en las Instituciones Educativas Distritales. Este material se ha denominado: “Caja de Herramientas de la Cátedra de Estudios Afrocolombianos”. 
Se entregaron 2644 ejemplares de la Caja de Herramientas pedagógicas para la implementación de la CEA. </t>
  </si>
  <si>
    <t>El presupuesto programado es dinámico, por lo que se actualiza de acuerdo con los movimientos presupuestales realizados 2019. Corresponde al presupuesto de la meta del proyecto de inversión del cuatrienio 2017-2020 registrado en SEGPLAN. 
Esta acción no requiere presupuesto de la SED, ya que la reimpresión de la Caja de Herramientas Pedagógicas de la Cátedra de Estudios Afrocolombianos se proyecta para el año 2019 con recursos provenientes de excedentes financieros de cooperativas. Además, el material Caja de Relatos del Pacífico fue donado por el Fondo Acción. Esta acción está incluida en el presupuesto de $115. 244.000.
En este caso segun instrucciones de la SDP, el presupuesto ejecutado es NA (no aplica), y el porcentaje de presupuesto también es NA (no aplica).</t>
  </si>
  <si>
    <t xml:space="preserve">Se llevó a cabo el evento de conmemoración del Día de la Afrocolombianidad: “De las rutas de libertad a las rutas de la vida. ¿Y tú cómo quieres hacer historia?”, el 10 de junio de 2019, con el que se buscó propiciar escenarios de reflexión desde propuestas teórico-prácticas para estudiantes afrocolombianos, raizales y palenqueros, docentes, orientadores escolares y familias pertenecientes a las comunidades educativas, con el fin de fortalecer los proyectos de vida de los y las estudiantes, y sus aportes a la historia desde el autorreconocimiento como sujetos históricos. 
Previamente a la realización del evento se consultó y concertó la propuesta con la Comisión de Educación del Consejo Afro Distrital, quienes realizaron aportes metodológicos y a la propuesta final.
</t>
  </si>
  <si>
    <t xml:space="preserve">En el marco del convenio de cooperación internacional suscrito con el Centro Regional para el Fomento del Libro en américa Latina y el Caribe CERLALC, se realizó la compra de los cinco títulos de la lista definida en el trabajo con la comisión de educación el Consejo distrital de comunidades NARP. 
Se adquirieron las colecciones de 5 títulos con un costo de $183.250 cada una y se procedió a distribuirlas en los 361 colegios focalizados.  La inversión total en la compra de material bibliográfico fue de fue de $66.153.250. Sin embargo, las  bibliotecas escolares son espacios pedagógicos que permiten el desarrollo de competencias transversales, por lo que le presupuesto no es específico para étnias.
</t>
  </si>
  <si>
    <t xml:space="preserve">Se realizó el seminario de inducción para bibliotecarios en epistemología de las comunidades negras, afrocolombianas, raizales y palenqueras en Colombia (NARP) En el marco de las actividades de actualización ofrecida desde la SED a los funcionarios administrativos encargados de las bibliotecas escolares. Los materiales desarrollados para el seminario serán dispuestos en el portal Red Académica para seguir incentivando la difusión y apropiación del tema. </t>
  </si>
  <si>
    <t xml:space="preserve">En los Fondos en los cuales se incluye la acción afirmativa se establecieron dos puntajes adicionales a los obtenidos dentro de los criterios de calificación a postulantes que manifestaron pertenecer al grupo étnico de la siguiente manera:
- Fondo Educación Superior para Todos: 12 Puntos.
- Fondo Técnica y Tecnológica: 7 Puntos.
- Fondo de Ciudad Bolívar: 2 Puntos 
- Fondo Victimas del Conflicto Armado en Colombia: 1 Punto. 
Como resultado, para el año 2019 han sido beneficiados (42) jóvenes afro, que manifestaron pertenecer a este grupo étnico, mediante la adjudicación de igual número de créditos-beca para el acceso a educación superior.
Por otra parte, durante los meses de octubre, noviembre y diciembre de 2019 se brindó apoyo al proceso de legalización para la convocatoria de 2019-2, en cuanto a la firma de garantías cargue de documentos lo anterior para los fondos de FEST; Fondo SED Técnica y Tecnológica, Fondo de Ciudad Bolívar y Fondo de Victimas del Conflicto armado de acuerdo con los cronogramas establecidos para los fondos. 
</t>
  </si>
  <si>
    <t xml:space="preserve">Se han implementado durante el 2019, dos socializaciones contando con la participación de la población afro donde se dieron a conocer las diferentes estrategias que hacen parte de la Dirección. Estas socializaciones se llevaron a cabo en los meses de octubre, noviembre, contando con la asistencia de estudiantes, padres de familia y representantes de las instituciones educativas. </t>
  </si>
  <si>
    <t xml:space="preserve"> 10 Intervenciones en escenarios pedagógicos e institucionales
 (IED) espacios académicos y pedagógicos en los cuales se  compartió con estudiantes, docentes y comunidad en general las problemáticas que viven y afectan a la comunidades afrodscendientes, en la cual se aportaron y despejaron dudas ante el flagelo del racismo y discriminación, logrando una reflexión  de los a participantes  y generando una  estrategias de dialogo constructiva que disminuya estos actos que afectan la convivencia  de los  estudiantes en entornos escolares y fuera de ellos todo esto en el marco de la campaña" Vive la Diversidad Termina con la Discriminación”, se contaron con un 40% piezas gráficas,</t>
  </si>
  <si>
    <t xml:space="preserve">
1. El número de población y porcentaje presentados, fue registrado de forma general entre los cuatro grupos étnicos. Por tanto, esta cifra será evidente en las cuatro (4) matrices  de seguimiento de los PIAA. Lo anterior, considerando que las estrategias de articulación entre  actividades pedagógicas y de comunicación son desarrollados en términos de participación e inclusión sin desfragmentar la meta alcanzada.
2. Los recursos registrados en la columna AJ - Presupuesto programado para la meta del proyecto, corresponden a los registrados en SEGPLAN a corte de Diciembre 31 de 2018 y del total de la meta, mas no para el cumplimiento específico de la Acción registrada.
</t>
  </si>
  <si>
    <t xml:space="preserve"> Se avanzó el proceso de fortalecimiento con las  nueve (9) organizaciones afros de 1° semestre de 2019, brindando asesoría técnica en la construcción de sus planes de acción, reglamentos internos y estatutos de las organizaciones sociales, facilitando su fortalecimiento interno., social, administrativa y jurídico, que fundamentaron un  mejor trabajo local e incidente, permitiendo la participación en instancias, espacios, convocatorias de estímulos y proyectos de diferentes entidades del orden distrital y local.
</t>
  </si>
  <si>
    <t>1. Organizaciones sociales Afro, fortalecidas en su totalidad para la presente vigencia.
2. Los recursos registrados en la columna AJ - Presupuesto programado para la meta del proyecto, corresponden a los registrados en SEGPLAN a corte de Diciembre 31 de 2018 y del total de la meta, mas no para el cumplimiento específico de la Acción registrada.</t>
  </si>
  <si>
    <t xml:space="preserve">Se realizó un (1) proceso de Formación en “Diversidades y lucha contra la discriminación con la Fundación Diversidad Cultural Shirley de la localidad de Rafael Uribe Uribe, 
logrando la capacitación y formación del proceso organizativo, posibilitando la cualificación de líderes y lideresas en cómo resolver, afrontar y migar las problemáticas del racismo y discriminación y la ruta institucional para la defensa en casos sociales. </t>
  </si>
  <si>
    <t>1. Con la estrategia de formación,  a través de la Gerencia de Escuela se espera cumplir y superar la meta de personas vinculadas ,  procesos ofertados y cursados y certificados, buscando garantizar la cualificación de nuestras comunidades en asustas: públicos,  saberes étnicos y  participación. 
2. Los recursos registrados en la columna AJ - Presupuesto programado para la meta del proyecto, corresponden a los registrados en SEGPLAN a corte de Diciembre 31 de 2018 y del total de la meta, mas no para el cumplimiento específico de la Acción registrada.</t>
  </si>
  <si>
    <t xml:space="preserve"> Tres (3) organizaciones afros  ganadoras de la convocatoria  de Uno más Uno:
 Colectivo BPM Music, Organización Colombia Plurietnica, Fundación Cultural Afrocolombiana los Hijos de Obbatola Fucacho. Recibieron Apoyar técnico y financiero y desarrollaron sus iniciativas locales mejorando su  fortalecimiento, incidencia y  la sostenibilidad de estas en el plano local.</t>
  </si>
  <si>
    <t>1. Se realizara  fortalecimiento y  asesoría a las organizaciones afros, en el marco de la  presentación, redacción y sustentación de estos proyectos e iniciativas, en base a los criterios definidos por la gerencia de proyectos del IDPAC, para facilitar el  mayor numero de participación e incidencia de organizaciones.   
2. Los recursos registrados en la columna AJ - Presupuesto programado para la meta del proyecto, corresponden a los registrados en SEGPLAN a corte de Diciembre 31 de 2018 y del total de la meta, mas no para el cumplimiento específico de la Acción registrada.</t>
  </si>
  <si>
    <t xml:space="preserve">En el primer semestre de 2019 se cumplió  con esta acción a través de la Conmemoración del Día Nacional de la afrocolombianidad” Premios Benkos Bioho”, el 04 de mayo de 2019.
</t>
  </si>
  <si>
    <t>1- Se realizó reunión de articulación con la comisión del consejo distrital, quienes aportaron ideas y propuestas  para el desarrollo de estas conmemoración, "Premios Benkos Bioho", siendo  esta uno de los galardonados por el trabajo distrital permanente en favor la comunidad afrobogotana, junto al  consejo local afro de Antonio Nariño.
2 - Los recursos registrados en la columna AJ - Presupuesto programado para la meta del proyecto, corresponden a los registrados en SEGPLAN a corte de Diciembre 31 de 2018 y del total de la meta, mas no para el cumplimiento específico de la Acción registrada.</t>
  </si>
  <si>
    <t xml:space="preserve">N.A. </t>
  </si>
  <si>
    <t xml:space="preserve">* Se realizó la contratación de dos facilitadoras para la Escuela de Formación, una de ellas participante del proceso de Escuela de la vigencia 2018, y una postulada por la Comisión de Mujer y Genero del Consejo de Comunidades Negras Afrocolombianas Raizales y Palenqueras. 
* El día 27 de julio se realizó la inauguración y apertura de la Escuela de formación Política, Social y Organizativa para Negras, Afrocolombinas, Raizales y Palenqueras “La negra Agustina” en el centro CONFIA de la localidad de Candelaria, en este espacio se contó con la participación de 50 mujeres negras y afrocolombianas, raizales y palenqueras. 
* Se realizó una jornada de socialización de los módulos y contenidos de la Escuela de Formación con la Comisión de Mujer y Genero del Consejo NARP, este fue retroalimentado por las facilitadoras articulando temáticas de las comunidad Raizal y Palenquera. 
* De acuerdo con las dinámicas organizativas y ubicación geográfica de las mujeres Negras y Afrocolombianas la implementación de la Escuela “la Negra Agustina” se realizó los sábados en las localidades de Candelaria y Ciudad Bolívar. El grupo de la Localidad de Candelaria contó con la participación de 27 Mujeres Negras- Afrocolombianas y Raizales y el grupo de Ciudad Bolívar conto con la participación de 25 mujeres Negras- Afrocolombianas y Palenqueras.  
* Durante este trimestre se desarrollaron los contenidos de los Módulos Palenques en resistencia y Filosofía del UBUNTU. La planeación temática y metodológica se realizó en las mesas técnicas entre las profesionales de la Escuela y las referentas para mujeres afrocolombianas de la Dirección de Enfoque Diferencial de la SDMUJER. 
* Para el año 2019 la Dirección de Enfoque Diferencial incorpora en el anexo técnico del contrato de operación logística, la necesidad de reconocer, salvaguardar y proteger la cultural inmaterial de los grupos étnicos en Bogotá, en lo que se señala con especificad la diversidad de las cultural alimentarias y de las cocinas tradicionales de las mujeres pertenecientes a grupos étnicos. Con base en esto, se logra que los menús de almuerzos y refrigerios para la Escuela de Formación Política se encuentren disponibles de acuerdo con la cultural alimentaria de las mujeres negras y afrocolombianas.
* Para la vigencia 2019 se cuenta con la disposición de materiales pedagógicos y didácticos de acuerdo con las metodológias diferenciales propuestas por las facilitadoras para el desarrollo de las sesiones de la Escuela de Formación. Dentro de estos se encuentran lana, chaquiras, telas, así como papel Kraft, marcadores, lápices, colores, vinilos, entre otros.
* Para la vigencia 2019, SDMujer facilita la movilidad de las mujeres participantes de la Escuela, con el apoyo de buses que realizan el recorrido, desde el lugar en el que residen las mujeres hasta el punto en el que se desarrollan las sesiones. Entre estos se encuentran Bosa, Mártires, Usme, y Ciudad Bolívar. 
* Se lograron graduar 47 mujeres Negras, Afrocolombianas, Raizales y Palenqueras del proceso de la Escuela de Formación “La Negra Agustina”. Se realizo una ceremonia de graduación el día 19 de octubre en el auditorio de la Secretaria Distrital de Educación. 
* Se elaboró un documento memoria del proceso de formación que presenta el desarrollo de los contenidos de los módulos y unidades, las lecciones aprendidas de las mujeres, la aportes a la agenda de la política de las mujeres Negras, Afrocolombianas, Raizales y Palenqueras, como insumo para futuros procesos. </t>
  </si>
  <si>
    <t xml:space="preserve">* En el año 2017 el presupuesto ejecutado en la acción fue de $ 32.820.000,  a través del proyecto de inversión  1067 "Mujeres protagonistas, activas y emepoderadas"
* En el año 2018 el presupuesto ejecutado en  la acción fue de $43.301.000 a través del proyecto de inversión 7527 "Acciones con enfoque diferencial para el cierre de brechas de género". Esto se debió a que algunas de las metas del Proyecto 1067 se trasladaron al nuevo Proyecto 7527.
* En el año 2019 el presupuesto ejecutado en  la acción fue de $48.494.000 a través del proyecto de inversión 7527 "Acciones con enfoque diferencial para el cierre de brechas de género". 
* El presupusto programado de $ 1.373.473.300 corresponde al total de la meta: Implementar 5 acciones afirmativas que contribuyan al reconocimiento y garantía de los derechos de las mujeres desde las diferencias y diversidad que las constituyen (2018,2019 y 2020) del proyecto 7527 "Acciones con enfoque diferencial para el cierre de brechas de género".
* El porcentaje % del presupuesto programado de la meta durante el cuatrenio, no se encuentra disponible debido a que es una meta global que no se  encuentra discriminada por población. Además dichas actividades se encuentran respaldadas por varios contratos de bolsas de la entidad como por ejemplo operador logistico, transporte, entre otros. Por tanto, no es posible establecer un porcentaje asociado.  </t>
  </si>
  <si>
    <t xml:space="preserve">*El evento de conmemoración del día internacional de la Mujer Afrolatinoamericana, Afrocaribeña y de la Diáspora se realizó el día 25 de julio de acuerdo con la planeación y programación de las actividades, este se llevo a cabo en el auditorio del Centro de Memoria. Son de resaltar los siguientes aspectos:  
* Durante el evento se desarrolló la agenda de acuerdo con la planeación realizada con la Comisión de Mujer y Genero del Consejo NARP: Ritual de iniciación con Kilombos; Himnos de Colombia, Bogotá y Bogotá Afro; Apertura y entrega de reconocimientos a mujeres Afro por su trayectoria; proceso e incidencia política organizativa; Panel de Experiencias organizativas de mujeres negras, afrolatinas y afrocaribeñas; Muestras culturales – Obidi Du Du; Panel Construcción de paz desde las mujeres negras, afrolatinas y afrocaribeñas; Muestra cultural y cierre – Tambores de Yoruba. 
*  Se contó con la participación de unas Panelista Internacionales y 3 Nacionales lo cual dio un carácter académico y político, que articulo y fortaleció el movimiento social de las mujeres Negras y Afrocolombianas. Entre las panelistas se encuentran:  Beatriz Ramírez Abella, Lid Yalú Perea, Dinah Orozco Herrera, María Rosa Percides Murillo Mosquera.
*Se contó con la participación masiva de mujeres negras y afrocolombianas, ya que el evento estaba programado para 200 personas, pero debido a la convocatoria y acogida por parte de la población asistieron 300 personas pertenecientes a diferentes organizaciones del movimiento afrocolombiano en Bogotá. 
*Se entregaron reconocimientos a las panelistas por su trayectoria, gestión e incidencia para la garantía de derechos de las mujeres negras y afrocolombianas. Se realizo la entrega de siete reconocimientos a Beatriz Ramírez Abella, Lid Yalú Perea, Dinah Orozco Herrera, María Rosa Percides Murillo Mosquera, la Comisión de Mujer y Genero de la Consejo NARP, y dos mujeres negras lideresas de Bogotá. 
*Para el año 2019 la Dirección de Enfoque Diferencial incorpora en el anexo técnico del contrato de operación logística, la necesidad de reconocer, salvaguardar y proteger la cultural inmaterial de los grupos étnicos en Bogotá, en lo que se señala con especificad la diversidad de las cultural alimentarias y de las cocinas tradicionales de las mujeres pertenecientes a grupos étnicos. Con base en esto, se logra que el menú para el evento sea Arroz Bendecido, propio de la cultura alimentaria de las mujeres negras y afrocolombianas. 
</t>
  </si>
  <si>
    <t xml:space="preserve">* En el año 2017 el presupuesto ejecutado en la acción fue de $ 24.748.431 , a través del proyecto 1067 "Mujeres protagonistas, activas y emepoderadas". 
* En el año 2018 el presupuesto ejecutado en la acción afirmativa fue de $ 62.814.250, a través del proyecto de inversión 7527 "Acciones con enfoque diferencial para el cierre de brechas de genero". Este presupuesto corresponde a lo concertado con la comisión de mujer y género del consejo consultivo NARP para esta conmemoraciòn y para el 8 de marzo de 2018. Esto se debió a que algunas de las metas del Proyecto 1067 se trasladaron al nuevo Proyecto 7527. Se aclara que de este presupuesto $50.000.000 corresponden a la acciòn  "Realizar actividades de conmemoración del día internacional de la mujer con perspectiva afrodescendiente apra reconocer el papel de las mujeres negras y afrodescendientes en la sociedad bogotana", y $12.814.250 corresponden a la Conmemoración del Día Internacional de la Mujer Negra,  Afrolatinoamericana, Afrocaribeña y de la Diáspora.  
* En el año 2019 el presupuesto ejecutado en la acción afirmativa fue de $ 25.470.817, a través del proyecto de inversión 7527 "Acciones con enfoque diferencial para el cierre de brechas de genero". 
* El presupusto programado de $ 1.373.473.300 corresponde al total de la meta: Implementar 5 acciones afirmativas que contribuyan al reconocimiento y garantía de los derechos de las mujeres desde las diferencias y diversidad que las constituyen (2018, 2019 y 2020) del proyecto 7527 "Acciones con enfoque diferencial para el cierre de brechas de género".
* El porcentaje % del presupuesto programado de la meta durante el cuatrenio, no se encuentra disponible debido a que es una meta global que no se  encuentra discriminada por población. Además dichas actividades se encuentran respaldadas por varios contratos de bolsas de la entidad como por ejemplo; operador logistico, transporte, entre otros. Por tanto, no es posible establecer un porcentaje asociado. </t>
  </si>
  <si>
    <t xml:space="preserve">Esta acción afirmativa se implementó durante la vigencia 2018. </t>
  </si>
  <si>
    <t xml:space="preserve">Desde la Dirección de Participación Social, gestión Territorial y Transectorialidad se garantizó la contratación de  un profesional con pertenencia afrocolombiana con quien se ha avanzado en la implementación de  acciones orientadas al fortalecimiento de la participación social  en salud, y a participado en el Equipo Técnico para población étnica del Sector en aras de hacer seguimiento al Plan de Choque de las Acciones Afirmativas que han requerido fortalecimiento en la gestión según los acuerdos con la Instancia del Consejo Distrital Afrocolombiano, a través, de concertaciones con los Delegados de la Comisión de Salud.
Asistencia técnica para la construcción de la base censal de 60 personas de la comunidad palenquera con el apoyo de la  Kuagro Moná ri Palenque (Organización Hijos de Palenque) en este orden de ideas, se avanza en los diálogos de saberes y mesas técnicas con la comunidad palenquera para identificación de acciones afirmativas para su posterior concertación.
Apoyo  en la realización de la semana palenquera para la visibilización de usos, costumbres y cosmovisión de la comunidad en el Distrito capital.
Se realizó un proceso de movilización y participación de 160 personas incluidas las personas de los equipos de la estrategia Kilombos, instancias de participación, organizaciones sociales y comunidad en general.
</t>
  </si>
  <si>
    <t>El presupuesto registrado en la columna de Presupuesto Programado para la Meta, corresponde a lo programado para vigencias 2017, 2018 y 2019, para la acción específica.  En la columna de Porcentaje ejecutado de la Acción, se está registrando el porcentaje que se ejecutó hasta el 31 de Diciembre 2019. Se aclara que la ejecución del presupuesto para la vigencia del año 2019 empezó a partir del mes de abril, por lo cual, los primeros tres meses de la presente vigencia se ejecutaron con presupuesto de la vigencia 2018 
En éste orden de ideas, desde la gestión operativa se ha garantizado el talento humano durante la vigencia  2019.
La diferencia en el presupuesto proyectado respecto a la ejecución definitiva obedece a las directrices  del despacho que se dispuso para  lo contratado.</t>
  </si>
  <si>
    <t xml:space="preserve">Esta acción afirmativa desarrolla sus acciones en el marco de los lineamientos técnicos del plan de Salud Pública de Intervenciones colectivas PSPIC que se implementa a través de las Subredes Integradas de servicios de Salud Norte, Sur, Sur Occidente y Centro Oriente. En cada una de ellas se tiene contemplado la implementación de la estrategia de abordaje diferencial a familias étnicas, la cual de manera concertada se ha definido con consejeros Distritales Afrodescendiente que tienen asiento en la comisión de salud.
Esta estrategia tiene como característica principal realizar acciones  interculturales las cuales en la práctica obedecen a acciones desde la salud pública (promocionales y preventivas) con acciones propias de la Medicina Ancestral “Kilombos”; actualmente cuenta con estrategias diferenciales de atención y abordaje a través de un equipo interdisciplinario conformado por una profesional de enfermería, técnico ambiental en salud, gestor comunitario, partera y medico ancestral. Esta estrategia para este periodo 2019 cuenta con la apertura de 2 “Kilombos” uno en la subred Norte y otro en la subred Centro oriente para un total de 10 en el distrito, lo que se traduce en 10 equipos correspondientes a 50 personas con pertenecía afrodescendiente, dialogados y concertados con la instancia distrital y local.
Durante el  periodo 2019 se abordaron  870 familias Afrodescendiente de 21 localidades, 87 familias por cada uno de los Kilombos con acciones familiares y atenciones colectivas desde la practica propia de la medicina ancestral y conocimientos occidentales.
Es importante resaltar que los temas de mayor énfasis desde el enfoque diferencial es lo concerniente a materno, primera infancia y temas de fortalecimiento propio de las comunidades, seguido de:
• Orientación en el funcionamiento del aseguramiento y SGSSS 
• Cuidado de la infancia (énfasis en ERA, EDA, alimentación saludable)
• Cuidado de las gestantes (Énfasis en adherencia a los controles prenatales y alimentación saludable)
• Promoción de la lactancia materna 
• Manejo y cuidado de enfermedades endémicas (vectores)
• Cuidado del cuerpo (ETS, Métodos de planificación familiar, derechos sexuales y reproductivos, prevención en violencias)
• Manejo de Riesgos en salud ambiental 
• Identidad cultural y comunitaria
• Fortalecimiento de las prácticas propias de la medicina ancestral.
A partir de procesos administrativos y financieros se ha logrado a través del Plan de Intervenciones colectivas el  suministro de  insumos de Medicina Ancestral para el desarrollo de las actividades propias de salud y Medicina Ancestral, así como el posicionamiento de la estrategia en los espacios locales y comunitarios a través del espacio de gobernanza fortaleciendo así el componente comunitario.
</t>
  </si>
  <si>
    <t xml:space="preserve">El presupuesto registrado en la columna de Presupuesto Programado para la Meta, corresponde a lo programado para vigencias 2017, 2018 y 2019, para la acción específica.  En la columna de Porcentaje ejecutado de la Acción, se está registrando el porcentaje que se ha ejecutado hasta el momento a diciembre 31 de 2019. Se aclara que la ejecución del presupuesto para la vigencia 2019 esta en el marco de los contratos PIC los cuales estan estipulados por vigencias.
Se aclara que existe una diferencia entre el presupuesto definitivo acumulado programdo y el presupuesto definitivo ejecutado acumulado, ya que en la vigencia correspondiente a 2017 el presupuesto no se ejecutó al 100%, ya que se realizaron traslados en su momento. Para la vigencia 2018 y 2019 el presupuesto definitivo programado equivale a la ejecución del 100% para cada año. Se resalta que no hubo afectación en las acciones para la población Afro.
</t>
  </si>
  <si>
    <t xml:space="preserve">Se realizaron en coordinación con equipo técnico de grupos étnicos de la SDS, reuniones periódicas con representantes de salud afro y comunidad para aportes al documento de la guía con enfoque diferencial, se expuso los avances de la misma, y se presentó el documento final de “la Guía metodológica para la implementación de la Ruta Integral de Atención para la Promoción y Mantenimiento de la Salud, en las EAPB e IPS con enfoque diferencial étnico, en el distrito Capital”.  El archivo en físico y magnético  de documento final de la Guía metodológica se encuentran en la carpeta del convenio 674316 /2018 , los cuales reposan en el archivo que se encuentra en la Dirección de Provisión de Servicios. Se realizó propuesta del plan de acción para la implementación de la guía metodológica con enfoque diferencial.
</t>
  </si>
  <si>
    <t xml:space="preserve">Esta acción no cuenta con presupuesto especifico para esta población y por ello no se reportarán recursos para las vigencias 2018, 2019 y 2020. No obstante, el diseño de la guía  metodológica  ha sido asumido en las actividades que se realizan a través de la Dirección de Provisión de Servicios de Salud, lo cual permitirá implementar una guía metodologica de acciones diferenciales para la población Afrodescendiente en el Modelo Integral de Atención en Salud  y las Rutas Integrales de Atención en Salud. Los aspectos diferenciales tendran como base lo estipulado en la normatividad para el sector salud, para posterior  la validación con los diferentes actores y sectores competentes en el tema.
</t>
  </si>
  <si>
    <t xml:space="preserve">Esta acción afirmativa en el año 2018 a través de un proceso de dialogo se logró la construcción de una propuesta de ruta de atención psicosocial a la población victima afrodescendiente haciendo énfasis en las practicas medicinales y ancestrales. Actualmente el proceso se encuentra en el momento de ajuste, socialización y validación de dicha propuesta para poner en práctica un piloto de las atenciones y así llenar de insumos y contenidos no solo la ruta si no las metodologías.
De manera concertada con consejeros distritales Afrodescendientes (comisión de Salud/ comisión Post –conflicto) y representantes de la Mesa Distrital de Víctimas Afro, se viene avanzando en el desarrollo de actividades que han permitieron:
- Atenciones en la modalidad Akanny: atenciones individuales desde la medicina ancestral que aportan al mejoramiento de las condiciones de salud física, mental y espiritual desde concepciones y prácticas propias de las comunidades afrodescendientes.
- Atenciones en la modalidad Ubuntú: Acciones propias de medicina ancestral e intercultural que aportan a procesos organizativos de las comunidades, así como formas propias de sanar y curar, partiendo del diálogo de saberes para potencializar habilidades, conocimientos, experiencias, valores, tradiciones, visiones del mundo respecto al cuidado de la salud física y mental.
- Identificación y gestión de riesgos en salud: Acciones de mitigación de riesgos en salud, acciones de promoción y prevención, de igual manera todas aquellas gestiones realizadas que aporten a mejorar condiciones de vida y salud de las personas víctimas participantes de la atención psicosocial diferencial.
 Con las anteriores modalidades se abordaron un totlal de 585 personas Afro  de las cuales 207 fueron abordadas  en la modalidad Akanny y 378 personas  en la modalidad Ubuntú.
Los lugares de la atención se han dado en localidades de Rafael Uribe, Usme, San Cristóbal, Ciudad Bolívar, Bosa, Suba, CLAV de Patio Bonito, CLAV de Rafael Uribe y Sevillana.
Estas actividades se realizaron por parte de un equipo interdisciplinario con pertenencia étnica afrodescendiente contratado por la Subred Integrada de Servicios de Salud Sur Occidente, equipo conformado por 3 profesionales, 3 técnicos en salud, 3 gestores comunitarios y 3 sabedoras ancestrales, el cual fue concertado con la comunidad.
</t>
  </si>
  <si>
    <t>El presupuesto registrado en la columna de Presupuesto Programado para la Meta, corresponde a lo programado para vigencias  2018 y 2019, para la acción específica  
En relacion al indicador se reitera que durante este periodo se encontratron varias dificultades con el  avance debido a los inconvenientes presentados con las comunidades en el proceso de dialogo y concertacion que imposibilitaron en su momento  implementar las acciones contempladas. 
Se aclara que existe una diferencia entre el presupuesto definitivo acumulado programdo y el presupuesto definitivo ejecutado acumulado, ya que en la vigencia correspondiente a 2017 el presupuesto no se ejecutó al 100%, ya que se realizaron traslados en su momento. Para la vigencia 2018 y 2019 el presupuesto definitivo programado equivale a la ejecución del 100% para cada año. Se resalta que no hubo afectación en las acciones para la población Afro.</t>
  </si>
  <si>
    <t>A partir del convenio de cooperación N° 1331 suscrito entre la OPS/OMS y SDS se conto durante este periodo con el  documento de metodología de plan de análisis con el fin de socializar y validar con las  comunidades y junto con ellos priorizar y validar la información que se espera recolectar.
Es importante resaltar que la información contenida en la metodología contempla variables dadas en la Base única de afiliados al SGSSS, Registro Individual de prestación de servicios (RIPS), Sistema de Vigilancia en Salud Pública y Estadísticas Vitales, se espera concertar con la comunidad variables cualitativas.</t>
  </si>
  <si>
    <t xml:space="preserve">Se tiene proyectado para 2020  iniciar con la construcción de documento de análisis de condiciones de vida, salud y enfermedad de la población Afro  en Bogotá partiendo de estas tres actividades:
- Socializar y validar con la comunidad el instrumento de variables de variables y sistema de información a utilizar
- Definir con la comunidad el contenido del documento de análisis de condiciones de vida
- Contar con un primer análisis de condiciones de vida, salud y enfermedad de la población Afro.
</t>
  </si>
  <si>
    <t xml:space="preserve">Durante el segundo semestre de 2019 se suministraron el 97% de los apoyos alimentarios programados.
Entre julio y noviembre  del 2019 se programaron 5496 apoyos alimentarios y se realizó la entrega de 5354 apoyos alimentarios de canasta básica afro.           </t>
  </si>
  <si>
    <t>El porcentaje del presupuesto programado para la actividad se obtuvo de la sumatoria del presupuesto programado para las vigencias  2017, 2018, 2019, 2020, dividido entre el total del presupuesto de la meta cuatrienio.                                                                                                                                                                                                                                           El presupuesto ejecutado es verificable en la herramienta HEFI - SDIS - 2019</t>
  </si>
  <si>
    <t>Desde la Estrategia Sawabona, "Te Respeto" i) se desarrollaron (1444) acompañamientos por las sabedores de la Estrategia Sawabona, en 107 unidades operativas priorizadas para el fortalecimiento de la cultura afro en la Ciudad, ii) implementación de metodologías en las Unidades operativas a partir de los saberes culturales de las sabedoras, entre los principales saberes movilizados se encuentran comida afro, danzas, rondas infantiles afro, lengua raizal. La implementación de esta estrategia aporta a la oportunidad de reconocer los valores culturales desde la primera infancia, cuya intención es lograr disminuir situaciones de discriminación por pertenencia étnica.</t>
  </si>
  <si>
    <t>El presupuesto programado y el avance frente a la meta proyecto es tomado del Seguimiento al Plan de Acción -SPI- y revisado en conjunto con el profesional financiero de la Subdirección para la Infancia.
El valor del presupuesto ejecutado de la acción afirmativa, corresponde a la sumatoria del presupuesto 2017, presupuesto 2018 y presupuesto 2019.
El porcentaje del presupuesto programado se obtuvo del valor la acción para el cuatrienio sobre el presupuesto programado de la meta proyecto.
Es de indicar que el presupuesto ejecutado, corresponde al diseño e implementación de la estrategia, descritos en el campo de implementación, que contiene la contratación de 13 sabedoras quienes son avaladas por la comisión Afro.
Las cifras de Beneficiarios y Beneficiarias son Fuente: Sistema de Información Misional SIRBE. Reporte con corte a 30 de noviembre de 2019 en el marco del plan de desarrollo BMT -  Las cifras reportadas vigencia, corresponde a las niñas y niños afro, negros y palenqueros identificados en los 107 Jardines diurnos y Casas de Pensamiento Intercultural priorizadas para la implementación de la estrategia.
Es de indicar, que la Estrategia Sawabona llega a todas las niñas y niños en las unidades operativas priorizadas, pero para efectos del reporte únicamente se presentan las cifras de niñas y niños que en la caracterización sus familias se reconocen como afro, negro y palenquero.</t>
  </si>
  <si>
    <t xml:space="preserve">Para el primer semestre de 2019 se realizaron mesas con la comisión para integración del Consejo Afro en donde se reformuló la acción afirmativa de la siguiente manera; “Formular e implementar 8 acciones para la transformación de imaginarios hacia la
población LGBTI de las comunidades Negras, Afrocolombianas y Palenqueras en
Bogotá.” 
Para el segundo trimestre de 2019 se realizó una segunda mesa en donde se concertó el cronograma de implementación de la estrategia.
Para el tercer trimestre se consolidó el documento cualitativo de las personas con pertenenecia etnica afro que solicitaron los servicios sociales de la Subdirección para Asuntos LGBTI.  Se desarrolló la metodología de los conversatorios y performance artistico; así mismo se iniciaron las mesas de trabajo con el jardín botánico para el mantenimiento  y actualización de la huerta en el CAIDSG de zona centro.
Para el cuarto trimestres se entregó a la consultivas el libro con la consolidación de las plantas medicinales  y su uso; se actualizó  y se mantiene la huerta en el CAIDSG Zona Centro; se realizó el cine foro Afro Diverso en el Confia de Candelaria con el docuemental "Negra, marica y puta"; se presentó el performance trenzando resistencias y el conversatorio "Experiencia de vida interseccionadas trans-afro"
</t>
  </si>
  <si>
    <t xml:space="preserve">Para el año 2019 se tiene como porcentaje de avance respecto a la ejecución un 30  % que corresponde al desarrollo de 6 acciones de las 8 que contiene el plan  de acción, las dos restantes estan programadas para el primer semestre de 2020.
</t>
  </si>
  <si>
    <t xml:space="preserve">
Dado el cumplimiento de esta acción afirmativa en el 2017, a noviembre de 2019 se mantienen desarrollando talleres de socialización del documento de agenda pública con comunidades afrocolombianas y palenqueras a nivel distrital, los cuales buscan generar espacios para dar a conocer los avances del cumplimiento de esta acción en los años posteriores y el seguimiento de la Fase III de formulación de la Política de Juventud 2019 -2030.
</t>
  </si>
  <si>
    <t>El balance que se tiene a la fecha de la articulación con la instancia representativa es positivo, dado que desde la Subdirección de Asuntos Étnicos de la Secretaría Distrital de Gobierno, no hay una orientación específica para mantener las mesas bilaterales con los representantes delegados, se planteó una reunión con las consejeras de la consultiva distrital afro el día 29 de noviembre en las instalaciones del centro de formación de jóvenes beneficiarios del convenio Empleo para la Reconciliación, la cual tuvo como sugerencia desde las consultivas proponer una reunión que establezca los avances compromisos de los proyectos de la Secretaria Social y la retroalimentación del trabajo realizado a la fecha.</t>
  </si>
  <si>
    <t xml:space="preserve">Problemática Racismo y Discriminación:
Durante el tercer trimestre del año en curso se realizó una reunión el día 9 de octubre en la Casa de juventud de San Cristóbal, cuyo objetivo fue acordar acciones que busquen denunciar los hechos victimizantes y generar una articulación con los líderes de las entidades que poseen pertinencia con el manejo de comunidades étnicas y juventudes. Estas acciones buscan mitigar los múltiples casos de agresión, violencia y discriminación generado por parte de algunos funcionarios de la Policía Nacional de un CAI cercano a donde viven, a la reunión asistió un representante de la Alcaldía Local, líderes comunitarios, Secretaria de Gobierno Asuntos Étnicos, dos personas de la comunidad entre ellos un joven afro y el funcionario de DDHH de la Policía del sector, pero frente a los hechos reiterativos se plantea realizar una reunión con el Comandante de la estación de Policía, la Personería, La directora de Asuntos étnicos y el subdirector para la Juventud de Integración Social, para tomar acciones pertinentes, porque se siguen presentando múltiples casos de abusos y vulneración de DDHH contra los jóvenes afro.
 - El día 25 de octubre con la líder comunitaria Lylean Machado y el Subdirector para la Juventud se establecieron unos tiempos para revisar los avances frente a la problemática evidenciada en la localidad de San Cristóbal de los cuales por parte de la comunidad afectada se informa no haber cumplido con el compromiso de interponer una denuncia frente a lo sucedido y se plantea citar una mesa intersectorial de juventud para plantear acciones de mejora frente a la situación en el mes de noviembre.
- Desde el mes de octubre se han mantenido reuniones con la dirección de asuntos para comunidades negras afrocolombianas, raizales y palenqueras del Ministerio del interior, en la cual se plantea un encuentro con cerca de 150 jóvenes NARP que viven en el Distrito Capital para desarrollar un dialogo frente a las temáticas de participación, desarrollo económico, desarrollo social, desarrollo cultura, medio ambiente - territorio y derechos humanos; con el fin de establecer el plan de acción de la DACNARP para el año 2020. Producto de ello se estableció una reunión el día 16 de noviembre con jóvenes y líder de la Fundación para las artes Chocotá en la Casa de Juventud Damawha de la localidad de San Cristóbal para evaluar la metodología del encuentro el día 30 de noviembre y establecer acciones que busquen el cumplimiento de las propuestas generadas en el encuentro. 
- El 28 de octubre se lleva a cabo una reunión con la Fundación Afromupaz en el marco de una reparación colectiva, en la cual se socializa la oferta institucional del proyecto Distrito Joven, y se plantea por parte de la fundación la participación del colectivo Adinkra en el marco de la Semana Distrital de Juventud como una de las presentaciones en escena, se logra establecer la participación del colectivo el día 16 de noviembre en el cierre de esta semana de juventud en el escenario abierto la media torta pero por parte de los representantes de la fundación se manifiesta no poder participar en esta jornada. 
- En la unidad operativa de la localidad de Mártires se continua desarrollando el taller de tambores para el reconocimiento de los saberes culturales del Pacífico en articulación con la Fundación Gratitud, liderado por un líder cultural de Tumaco, contando con la asistencia de un grupo entre 5 y 12 personas flotantes, así mismo se garantizó el uso del espacio para el grupo musical afrocolombiano Telembi.
- En la casa de juventud de Kennedy se lleva a cabo el acompañamiento de un colectivo de danza con 5 jóvenes de población afrocolombiana llamado The Rap with Power quienes tienen una propuesta de baile Rap Reggae - bachata y se articulan con el equipo territorial para participar en actividades a nivel local.
</t>
  </si>
  <si>
    <t>Hasta el mes de agosto de 2019 se mantuvo una articulación permanente con las representantes del Consejo Distrital de Comunidades Negras, Afrocolombianas, Raizales y Palenqueras en Bogotá, dado la selección de la nueva instancia Distrital (Consultiva Distrital) las mesas bilaterales tuvieron una recesión hasta contar con una directriz oficial de la SAE, no obstante con el aval de la Subdirección de Asuntos Étnicos se sostuvo una mesa bilateral con las representantes el día 29 de noviembre en el marco del convenio “Empleo para la Reconciliación” en que se dio a conocer los avances del convenio y de la implementación de las acciones afirmativas del proyecto Distrito Joven. A solicitud de las representantes se programa sostener una reunión que permita la retroalimentación de las diferentes actividades que poseen una incidencia en el territorio y de seguimiento de las acciones afirmativas concertadas con los proyectos de inversión de la Entidad para el día 17 de diciembre de los corrientes.
-  El día 29 de noviembre se lleva a cabo una reunión en el centro de formación de Gente Estratégica del convenio Empleo para la Reconciliación con los representantes de ACDI/VOCA, dos consultivas afro, una delegada de enfoque diferencial de la Dirección Poblacional y el referente de enfoque diferencial de Juventud para establecer los avances del proyecto y una retroalimentación del mismo frente a las labores desarrolladas en el convenio suscrito. 
- Inicio de la etapa productiva de jóvenes afrocolombianos en el programa Empleo para la Reconciliación y priorización en la etapa del convenio suscrito para su vinculación laboral.
- Continua priorización de los espacios en las unidades operativas y desarrollo de actividades como semana de la juventud distrital y encuentros juveniles de población étnica para el reconocimiento de la cultura Afrocolombiana que contribuyan a sus procesos artísticos y culturales en disminución de la discriminación racial y procesos de participación.</t>
  </si>
  <si>
    <t xml:space="preserve">En articulación con la Secretaría Distrital de Educación, se realizaron Encuentros Pedagógicos y Culturales desde la Diferencia – viviendo y transmitiendo nuestra ancestralidad, que buscaban sensibilizar a niños, niñas, adolescentes, docentes y directivos de las IED en aras de disminuir los índices de discriminación y propiciar una cultura de respeto por la diferencia y la diversidad cultural. 
Para el tercer trimestre de 2019, se sensibilizaron a 160 personas, de ellos 78 hombres y 82 mujeres en temas de diáspora africana y dando conocer la campaña en contra de la discriminación racial RacisNO, en las localidades de Usme y Ciudad Bolívar.   
En conclusión, durante el año 2019, se realizaron treinta y ocho (38) talleres en diez y nueve (19) de las localidades del Distrito excepto Sumpaz, en temas de la campaña y elementos identitarios de la comunidad, para un total de 1374 personas.  </t>
  </si>
  <si>
    <t>Durante el segundo semestre del año, se brindó acompañamiento técnico para la implementación exitosa de cuatro (4) iniciativas ciudadanas que aportaron a la mitigación de la discriminación racial, el intercambio de saberes culturales y el desarrollo de espacios deportivos, para fortalecer la convivencia y participación de los/las jóvenes. </t>
  </si>
  <si>
    <t xml:space="preserve">Se han realizado once (11) talleres durante el segundo semestre, en temas de diáspora africana y enfoque diferencial, llegando a estudiantes de Instituciones Educativas Distritales y universitarios, miembros de la Policía Nacional, servidores públicos de las localidades y comunidad afro beneficiaria de programas y servicios del distrito.  
En total, durante el año 2019 se llegó a las localidades de:  Ciudad bolívar ,Tunjuelito, Rafael Uribe Uribe ,Usme , San Cristóbal, Kennedy, Engativá , Usme , Usaquén ,Ciudad bolívar, Tunjuelito , Bosa , Puente Aranda , Santa Fe 
Profesionalización de líderes y lideresas: La Secretaría Distrital de Gobierno -en articulación interinstitucional con la Universidad Pedagógica Nacional y el ICETEX- lleva a cabo el proceso de profesionalización en la Licenciatura en Educación Comunitaria con énfasis en Derechos Humanos para  Defensores, Defensoras, líderes y lideresas de Derechos Humanos del Distrito, en este proceso participan 9 personas afro: (8 mujeres 1 hombre)
Se formó a 1279 personas de ellas 619 hombres y 660 mujeres 
</t>
  </si>
  <si>
    <t xml:space="preserve">
Durante el segundo semestre de 2019, fueron ingresadas 14 personas afrocolombianas en el marco de la Ruta de Atención y Protección a Defensores y Defensores, no se presentaron casos a través de la Ruta de Atención a Víctimas de Trata y la Estrategia Casa Refugio.
Las personas que ingresaron a la Ruta de Atención a Defensores y Defensoras recibieron Medidas Iniciales brindadas por los profesionales de la Dirección de Derechos Humanos – Componente de Prevención y Protección (atención por Dupla Psicojurídica) y de acuerdo con el análisis de caso que realiza el Comité de Estudio de Casos se brindó medidas transitorias a un defensor, consistentes en sostenimiento para la prevención (arriendo y bono). Para la persona víctima de trata fueron brindadas las medidas inmediatas de alojamiento, kit de aseo y apoyo en transporte.</t>
  </si>
  <si>
    <t xml:space="preserve">En el segundo semestre de 2019, la Administración Distrital inició un proceso de armonización del Decreto Distrital 248 de 2015 “Por medio del cual se crea y reglamenta el Consejo Distrital y los Consejos Locales de Comunidades Negras, Afrocolombianas, Raizales y Palenqueras con el Decreto Único Reglamentario 1066 de 2015, creando la Comisión Consultiva de las Comunidades Negras, Afrocolombianas, Raizales y Palenqueras de Bogotá, D. C., cambiando la denominación de los Consejos Locales de Comunidades Negras, Afrocolombianas, Raizales y Palanqueras regulados en el Capítulo III del Decreto Distrital 248 de 2015, por el de Comisiones Consultivas Locales de Comunidades Negras, Afrocolombianas, Raizales y Palenqueras, y dictando otras disposiciones.  
En tal sentido, actualmente, sus integrantes se encuentran en el proceso de construcción del Reglamento de Funcionamiento de la instancia. A través de este documento los/as Consultivos/as, y demás integrantes del Sector Distrital, determinarán las formas, procedimientos, y demás acciones que consideren pertinentes para la participación de la coordinación en el seguimiento a la implementación del PIAA.  </t>
  </si>
  <si>
    <t>(Sumatoria de fases o actividades ejecutadas en la identificación y adecuación de los sistemas de información distritales de la Secretaria Distrital de Salud   que permitan captar la variable Negras, Afrocolombianas, y Palenqueras para ser analizada/Sumatoria de fases o actividades programadas en la identificación y adecuación de  los sistemas de información distritales de la Secretaria Distrital de Salud   que permitan captar la variable Negras, Afrocolombianas, y Palenqueras para ser analizada)*100
Fase  1:  2017 se Identificara los sistemas de información distritales de la Secretaria Distrital de salud que permitan captar la variable poblacional (Negras, Afrocolombianas, y Palenqueras. = 20%
Fase 2: a 2018 Culminar el proceso de identificación y se avance en el ajuste a los sistemas de información distritales que permitan captar la variable poblacional (Negras, Afrocolombianas,  y Palenqueras = 40
Fase 3: a 2019 avance en un 100% de ajuste a los sistemas de información distritales que permitan captar la variable poblacional (Negras, Afrocolombianas, y Palenqueras = 30%
Fase 4: a 2020 Retroalimentación y ajuste sistemas de información distritales que permitan captar la variable poblacional (Negras, Afrocolombianas,  Palenqueras=10%</t>
  </si>
  <si>
    <t xml:space="preserve">NO CUENTA CON PRESUPUESTO ESPECÍFICO Presupuesto general para atender a toda la población. Depende de la demanda.
El puntaje adicional queda establecido en el Reglamento Operativo del PIVE (Resolución 396 de 2017)
El aporte de la administración Disitrial se hogares beneficiarios, se reigirá de acuerdo con el artículo 26 del Decreto 623 de 2016, de la siguiente manera: El aporte para la financiación, adquisición, generación y/o habilitación de suelo urbanizado, para el desarrollo de proyectos de vivienda de interés prioritario en el esquema de vivienda nueva del Programa Integral de Vivienda Efectiva, ascenderá hasta treinta y cinco (35) salarios mínimos legales mensuales vigentes y dependerá del nivel de ingresos del hogar postulante.
* El presupuesto programado se encuentra a corte 21 de septiembre. </t>
  </si>
  <si>
    <r>
      <rPr>
        <b/>
        <sz val="10"/>
        <rFont val="Calibri Light"/>
        <family val="2"/>
        <scheme val="major"/>
      </rPr>
      <t>1132</t>
    </r>
    <r>
      <rPr>
        <sz val="10"/>
        <rFont val="Calibri Light"/>
        <family val="2"/>
        <scheme val="major"/>
      </rPr>
      <t xml:space="preserve">: Gestión integral para la conservación, recuperación y conectividad de la Estructura Ecológica Principal y otras áreas de interés ambiental en el Distrito Capital.
</t>
    </r>
    <r>
      <rPr>
        <b/>
        <sz val="10"/>
        <rFont val="Calibri Light"/>
        <family val="2"/>
        <scheme val="major"/>
      </rPr>
      <t>1150:</t>
    </r>
    <r>
      <rPr>
        <sz val="10"/>
        <rFont val="Calibri Light"/>
        <family val="2"/>
        <scheme val="major"/>
      </rPr>
      <t xml:space="preserve">Implementación de acciones del plan de manejo de la franja de adecuación y la Reserva Forestal Protectora de los Cerros Orientales en cumplimiento de la sentencia del Consejo De Estado </t>
    </r>
  </si>
  <si>
    <r>
      <t xml:space="preserve">(Sumatoria de actividades o fases de la estrategia contra de la discriminación y el racismo ejecutadas/ Total de actividades o fases en la estrategia contra de la discriminación y el racismo programadas)*100
</t>
    </r>
    <r>
      <rPr>
        <b/>
        <sz val="10"/>
        <rFont val="Calibri Light"/>
        <family val="2"/>
        <scheme val="major"/>
      </rPr>
      <t xml:space="preserve">Actividad 1: </t>
    </r>
    <r>
      <rPr>
        <sz val="10"/>
        <rFont val="Calibri Light"/>
        <family val="2"/>
        <scheme val="major"/>
      </rPr>
      <t xml:space="preserve"> Diseño de la Campaña 33%
</t>
    </r>
    <r>
      <rPr>
        <b/>
        <sz val="10"/>
        <rFont val="Calibri Light"/>
        <family val="2"/>
        <scheme val="major"/>
      </rPr>
      <t>Actividad 2</t>
    </r>
    <r>
      <rPr>
        <sz val="10"/>
        <rFont val="Calibri Light"/>
        <family val="2"/>
        <scheme val="major"/>
      </rPr>
      <t xml:space="preserve">: Implementación de la Campaña 33%
</t>
    </r>
    <r>
      <rPr>
        <b/>
        <sz val="10"/>
        <rFont val="Calibri Light"/>
        <family val="2"/>
        <scheme val="major"/>
      </rPr>
      <t>Actividad 3:</t>
    </r>
    <r>
      <rPr>
        <sz val="10"/>
        <rFont val="Calibri Light"/>
        <family val="2"/>
        <scheme val="major"/>
      </rPr>
      <t xml:space="preserve"> Implementación y Evaluación de la Campaña 33%</t>
    </r>
  </si>
  <si>
    <r>
      <rPr>
        <b/>
        <sz val="10"/>
        <rFont val="Calibri Light"/>
        <family val="2"/>
      </rPr>
      <t>Meta  progresiva</t>
    </r>
    <r>
      <rPr>
        <sz val="10"/>
        <rFont val="Calibri Light"/>
        <family val="2"/>
      </rPr>
      <t xml:space="preserve">
Los talleres son realizados por el equipo de enlaces afro cuyo presupuesto ya se relaciona en la acción PILGE, no se cuantifica en esta acción para no duplicar información. 
</t>
    </r>
    <r>
      <rPr>
        <b/>
        <sz val="10"/>
        <rFont val="Calibri Light"/>
        <family val="2"/>
      </rPr>
      <t xml:space="preserve">
2017</t>
    </r>
    <r>
      <rPr>
        <sz val="10"/>
        <rFont val="Calibri Light"/>
        <family val="2"/>
      </rPr>
      <t xml:space="preserve">: $39.892.002:  Beca a tres (3) jóvenes afro en la cumbre mundial de jóvenes (One Young World), realizada en el mes de octubre, cada una por valor de $13.297.334
</t>
    </r>
    <r>
      <rPr>
        <b/>
        <sz val="10"/>
        <rFont val="Calibri Light"/>
        <family val="2"/>
      </rPr>
      <t>2018</t>
    </r>
    <r>
      <rPr>
        <sz val="10"/>
        <rFont val="Calibri Light"/>
        <family val="2"/>
      </rPr>
      <t xml:space="preserve">: $73.755.299: 9 personas convenio Universidad Pedagógica ICETEX: Valor semestre: $4.338.547.    Total 9 personas: $73.755.299.  Uno de ellas ingreso en el II semestre del 2018.   
</t>
    </r>
    <r>
      <rPr>
        <b/>
        <sz val="10"/>
        <rFont val="Calibri Light"/>
        <family val="2"/>
      </rPr>
      <t>2019</t>
    </r>
    <r>
      <rPr>
        <sz val="10"/>
        <rFont val="Calibri Light"/>
        <family val="2"/>
      </rPr>
      <t xml:space="preserve">: $42.170.679. I Semestre: 9 personas:  Valor Semestre:$4.685.631.  9 personas
</t>
    </r>
    <r>
      <rPr>
        <b/>
        <sz val="10"/>
        <rFont val="Calibri Light"/>
        <family val="2"/>
      </rPr>
      <t>2020:</t>
    </r>
    <r>
      <rPr>
        <sz val="10"/>
        <rFont val="Calibri Light"/>
        <family val="2"/>
      </rPr>
      <t xml:space="preserve">$42.170.679 (Indicativo).  La profesionalización concluye en junio de 2020, por ello se programa en el presupuesto. </t>
    </r>
  </si>
  <si>
    <r>
      <rPr>
        <b/>
        <sz val="10"/>
        <rFont val="Calibri Light"/>
        <family val="2"/>
      </rPr>
      <t>Meta por demanda:</t>
    </r>
    <r>
      <rPr>
        <sz val="10"/>
        <rFont val="Calibri Light"/>
        <family val="2"/>
      </rPr>
      <t xml:space="preserve"> 
El presupuesto ejecutado contempla las medidas de atención inicial brindadas por los profesionales de la Dirección de Derechos Humanos – Componente de Prevención y Protección (atención por Dupla Psicojurídica), y las medidas transitorias brindadas a través del convenio de asociación suscrito con la Cruz Roja Colombiana.  El cálculo se realiza a través de la proyección para el 2018 del indicador sintético elaborado para cada ruta con la información de atenciones 2017.
Los valores descritos incluyen el costo correspondiente a la Medidas Iniciales brindadas por los profesionales de la Dirección de Derechos Humanos – Componente de Prevención y Protección (atención por Dupla Psicojurídica),
Los costos correspondientes a los demás relacionados con el recurso humano requerido para la atención por parte del Asociado (facilitadores y coordinación).  Los cuales se calculan con el promedio del total de personas atendidas durante la vigencia. 
</t>
    </r>
    <r>
      <rPr>
        <b/>
        <sz val="10"/>
        <rFont val="Calibri Light"/>
        <family val="2"/>
      </rPr>
      <t>2017</t>
    </r>
    <r>
      <rPr>
        <sz val="10"/>
        <rFont val="Calibri Light"/>
        <family val="2"/>
      </rPr>
      <t xml:space="preserve">: $187.978.413
</t>
    </r>
    <r>
      <rPr>
        <b/>
        <sz val="10"/>
        <rFont val="Calibri Light"/>
        <family val="2"/>
      </rPr>
      <t>2018:</t>
    </r>
    <r>
      <rPr>
        <sz val="10"/>
        <rFont val="Calibri Light"/>
        <family val="2"/>
      </rPr>
      <t xml:space="preserve"> $171.700.401 
</t>
    </r>
    <r>
      <rPr>
        <b/>
        <sz val="10"/>
        <rFont val="Calibri Light"/>
        <family val="2"/>
      </rPr>
      <t>2019</t>
    </r>
    <r>
      <rPr>
        <sz val="10"/>
        <rFont val="Calibri Light"/>
        <family val="2"/>
      </rPr>
      <t xml:space="preserve">: $35.780.966 - I semestre 2019
</t>
    </r>
    <r>
      <rPr>
        <b/>
        <sz val="10"/>
        <rFont val="Calibri Light"/>
        <family val="2"/>
      </rPr>
      <t xml:space="preserve">2020: </t>
    </r>
    <r>
      <rPr>
        <sz val="10"/>
        <rFont val="Calibri Light"/>
        <family val="2"/>
      </rPr>
      <t xml:space="preserve">$90.649.846 (Indicativo)
</t>
    </r>
  </si>
  <si>
    <r>
      <rPr>
        <b/>
        <sz val="10"/>
        <rFont val="Calibri Light"/>
        <family val="2"/>
      </rPr>
      <t>Meta Progresiva</t>
    </r>
    <r>
      <rPr>
        <sz val="10"/>
        <rFont val="Calibri Light"/>
        <family val="2"/>
      </rPr>
      <t xml:space="preserve">
Apoyo a la gestión del equipo de formulación y seguimiento de los Planes de Acciones Afirmativas y los enlaces territoriales.  No se presupuesta en esta acción ya que el valor esta asociado al trabajo de los enlaces y equipo PIAA que se ubica en la AA de enlaces y seguimiento.  
</t>
    </r>
  </si>
  <si>
    <r>
      <rPr>
        <b/>
        <sz val="10"/>
        <rFont val="Calibri Light"/>
        <family val="2"/>
      </rPr>
      <t>Meta Acumulativa</t>
    </r>
    <r>
      <rPr>
        <sz val="10"/>
        <rFont val="Calibri Light"/>
        <family val="2"/>
      </rPr>
      <t xml:space="preserve">
El presupuesto programado es el costo asociado a la gestión parcial de varias personas  integrantes del equipo profesional PIAA  para seguimiento de los Planes Integrales de Acciones Afirmativas (PIAA)  quienes elaboran metodología y el seguimiento a  la implementación.   Se costea por peso porcentual de acuerdo al numero de acciones por grupo étnico, para el caso indígena por 7. 
Adicionalmente esta acción se realiza junto con los enlaces indígenas, el costo asociado con los contratos de prestación de servicios de los enlaces indígenas es informado en la meta de PILGE.  
</t>
    </r>
    <r>
      <rPr>
        <b/>
        <sz val="10"/>
        <rFont val="Calibri Light"/>
        <family val="2"/>
      </rPr>
      <t xml:space="preserve">2017: </t>
    </r>
    <r>
      <rPr>
        <sz val="10"/>
        <rFont val="Calibri Light"/>
        <family val="2"/>
      </rPr>
      <t xml:space="preserve">$55.012.500  - 1 Coordinador y 4 profesionales de apoyo equipo PIAA. 
</t>
    </r>
    <r>
      <rPr>
        <b/>
        <sz val="10"/>
        <rFont val="Calibri Light"/>
        <family val="2"/>
      </rPr>
      <t>2018</t>
    </r>
    <r>
      <rPr>
        <sz val="10"/>
        <rFont val="Calibri Light"/>
        <family val="2"/>
      </rPr>
      <t xml:space="preserve">: $136.904.160 - 1 Coordinador y 5 profesionales de apoyo equipo PIAA.  Se costea por peso procentual de acuerdo al numero de acciones por grupo étnico.
</t>
    </r>
    <r>
      <rPr>
        <b/>
        <sz val="10"/>
        <rFont val="Calibri Light"/>
        <family val="2"/>
      </rPr>
      <t xml:space="preserve">
2019: </t>
    </r>
    <r>
      <rPr>
        <sz val="10"/>
        <rFont val="Calibri Light"/>
        <family val="2"/>
      </rPr>
      <t xml:space="preserve"> $98.605.600 -  1 Coordinador y 4 profesionales de apoyo equipo PIAA.  Se costea por peso procentual de acuerdo al numero de acciones por grupo étnico. C.P.S. por 8 meses. 
</t>
    </r>
    <r>
      <rPr>
        <b/>
        <sz val="10"/>
        <rFont val="Calibri Light"/>
        <family val="2"/>
      </rPr>
      <t xml:space="preserve">
2020: </t>
    </r>
    <r>
      <rPr>
        <sz val="10"/>
        <rFont val="Calibri Light"/>
        <family val="2"/>
      </rPr>
      <t>$75.468.418-</t>
    </r>
    <r>
      <rPr>
        <b/>
        <sz val="10"/>
        <rFont val="Calibri Light"/>
        <family val="2"/>
      </rPr>
      <t xml:space="preserve"> </t>
    </r>
    <r>
      <rPr>
        <sz val="10"/>
        <rFont val="Calibri Light"/>
        <family val="2"/>
      </rPr>
      <t>Costo proyectado a la gestión parcial de personas integrantes del equipo profesional PIAA (5)</t>
    </r>
    <r>
      <rPr>
        <b/>
        <sz val="10"/>
        <rFont val="Calibri Light"/>
        <family val="2"/>
      </rPr>
      <t xml:space="preserve"> </t>
    </r>
    <r>
      <rPr>
        <sz val="10"/>
        <rFont val="Calibri Light"/>
        <family val="2"/>
      </rPr>
      <t xml:space="preserve">en 6 meses. </t>
    </r>
  </si>
  <si>
    <r>
      <rPr>
        <b/>
        <sz val="10"/>
        <rFont val="Calibri Light"/>
        <family val="2"/>
      </rPr>
      <t>Meta Constante</t>
    </r>
    <r>
      <rPr>
        <sz val="10"/>
        <rFont val="Calibri Light"/>
        <family val="2"/>
      </rPr>
      <t xml:space="preserve">
El contratista que apoya la realización de esta acción, hace parte de los enlaces afro.  Por lo tanto que el presupuesto se especifica en dicha acción para no generar duplicidad de valor. </t>
    </r>
  </si>
  <si>
    <r>
      <rPr>
        <b/>
        <sz val="10"/>
        <rFont val="Calibri Light"/>
        <family val="2"/>
      </rPr>
      <t xml:space="preserve">Meta Constante: </t>
    </r>
    <r>
      <rPr>
        <sz val="10"/>
        <rFont val="Calibri Light"/>
        <family val="2"/>
      </rPr>
      <t xml:space="preserve">El costo es asociado al personal para la atención, mantenimiento, servicios públicos, vigilancia y arrendamiento de los espacios de atención diferenciada y al conductor del espacio de atención itinerante (Etnobus). 
</t>
    </r>
    <r>
      <rPr>
        <b/>
        <sz val="10"/>
        <rFont val="Calibri Light"/>
        <family val="2"/>
      </rPr>
      <t>2017</t>
    </r>
    <r>
      <rPr>
        <sz val="10"/>
        <rFont val="Calibri Light"/>
        <family val="2"/>
      </rPr>
      <t xml:space="preserve">: </t>
    </r>
    <r>
      <rPr>
        <sz val="11"/>
        <rFont val="Calibri Light"/>
        <family val="2"/>
      </rPr>
      <t xml:space="preserve">$318.253.046 </t>
    </r>
    <r>
      <rPr>
        <sz val="10"/>
        <rFont val="Calibri Light"/>
        <family val="2"/>
      </rPr>
      <t xml:space="preserve"> Personal: $292.695.000, Servicios: $1.621.264, Arriendo CONFIA Candelaria $23.936.782.
</t>
    </r>
    <r>
      <rPr>
        <b/>
        <sz val="10"/>
        <rFont val="Calibri Light"/>
        <family val="2"/>
      </rPr>
      <t>2018:</t>
    </r>
    <r>
      <rPr>
        <sz val="10"/>
        <rFont val="Calibri Light"/>
        <family val="2"/>
      </rPr>
      <t xml:space="preserve"> </t>
    </r>
    <r>
      <rPr>
        <sz val="11"/>
        <rFont val="Calibri Light"/>
        <family val="2"/>
      </rPr>
      <t>$765.793.936-</t>
    </r>
    <r>
      <rPr>
        <b/>
        <sz val="11"/>
        <rFont val="Calibri Light"/>
        <family val="2"/>
      </rPr>
      <t xml:space="preserve"> </t>
    </r>
    <r>
      <rPr>
        <sz val="10"/>
        <rFont val="Calibri Light"/>
        <family val="2"/>
      </rPr>
      <t xml:space="preserve">Personal: $526.993.965, Vigilancia: 208.180.888, Servicios CONFIA San Cristobal: $9.120.785, Arriendo CONFIA Candelaria:$12.813.840  Servicios CONFIA Candelaria $4.628.894.   Etnobus: Proyectos de inversión:1128 Funcionamiento (impresos y publicaciones)  $16.222.258 / 4 grupos étnicos: $4.055.564. 
</t>
    </r>
    <r>
      <rPr>
        <b/>
        <sz val="10"/>
        <rFont val="Calibri Light"/>
        <family val="2"/>
      </rPr>
      <t>2019</t>
    </r>
    <r>
      <rPr>
        <sz val="10"/>
        <rFont val="Calibri Light"/>
        <family val="2"/>
      </rPr>
      <t xml:space="preserve">: $411.780.630: Personal: $397.773.667, Vigilancia: 8.168.470, Servicios CONFIA San Cristobal, Candelaria: $5.838.493.  
</t>
    </r>
    <r>
      <rPr>
        <b/>
        <sz val="10"/>
        <rFont val="Calibri Light"/>
        <family val="2"/>
      </rPr>
      <t>2020:</t>
    </r>
    <r>
      <rPr>
        <sz val="10"/>
        <rFont val="Calibri Light"/>
        <family val="2"/>
      </rPr>
      <t xml:space="preserve"> $436.445.777 Gastos administrativos y de operación proyectados. </t>
    </r>
  </si>
  <si>
    <t xml:space="preserve">Fortalecer  Capacidades Organizativas y de incidencia de comunidades negras/afrocolombianas
</t>
  </si>
  <si>
    <t xml:space="preserve">Desarrollar procesos de formación para el reconocimiento, intercambio  y cualificación  de saberes afrocolombianos </t>
  </si>
  <si>
    <t>Apoyar tecnica y financieramente el desarrollo de iniciativas que articulen acciones para el empoderamiento afrodescendiente y la reducción de discriminación. 
(Convocatorias Bogotá Líder y 1 + 1 Todos / 1+1 Todas con Enfoque diferencial)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</si>
</sst>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6" formatCode="&quot;$&quot;\ #,##0;[Red]\-&quot;$&quot;\ #,##0"/>
    <numFmt numFmtId="42" formatCode="_-&quot;$&quot;\ * #,##0_-;\-&quot;$&quot;\ * #,##0_-;_-&quot;$&quot;\ * &quot;-&quot;_-;_-@_-"/>
    <numFmt numFmtId="41" formatCode="_-* #,##0_-;\-* #,##0_-;_-* &quot;-&quot;_-;_-@_-"/>
    <numFmt numFmtId="43" formatCode="_-* #,##0.00_-;\-* #,##0.00_-;_-* &quot;-&quot;??_-;_-@_-"/>
    <numFmt numFmtId="164" formatCode="&quot;$&quot;\ #,##0_);[Red]\(&quot;$&quot;\ #,##0\)"/>
    <numFmt numFmtId="165" formatCode="_(&quot;$&quot;\ * #,##0_);_(&quot;$&quot;\ * \(#,##0\);_(&quot;$&quot;\ * &quot;-&quot;_);_(@_)"/>
    <numFmt numFmtId="166" formatCode="_(* #,##0_);_(* \(#,##0\);_(* &quot;-&quot;_);_(@_)"/>
    <numFmt numFmtId="167" formatCode="_(&quot;$&quot;\ * #,##0.00_);_(&quot;$&quot;\ * \(#,##0.00\);_(&quot;$&quot;\ * &quot;-&quot;??_);_(@_)"/>
    <numFmt numFmtId="168" formatCode="_(* #,##0.00_);_(* \(#,##0.00\);_(* &quot;-&quot;??_);_(@_)"/>
    <numFmt numFmtId="169" formatCode="&quot;$&quot;#,##0;[Red]\-&quot;$&quot;#,##0"/>
    <numFmt numFmtId="170" formatCode="_-&quot;$&quot;* #,##0.00_-;\-&quot;$&quot;* #,##0.00_-;_-&quot;$&quot;* &quot;-&quot;??_-;_-@_-"/>
    <numFmt numFmtId="171" formatCode="0.0%"/>
    <numFmt numFmtId="172" formatCode="_(* #,##0_);_(* \(#,##0\);_(* &quot;-&quot;??_);_(@_)"/>
    <numFmt numFmtId="173" formatCode="_(* #,##0.000_);_(* \(#,##0.000\);_(* &quot;-&quot;??_);_(@_)"/>
    <numFmt numFmtId="174" formatCode="_-&quot;$&quot;* #,##0_-;\-&quot;$&quot;* #,##0_-;_-&quot;$&quot;* &quot;-&quot;??_-;_-@_-"/>
    <numFmt numFmtId="175" formatCode="_-[$$-240A]\ * #,##0_-;\-[$$-240A]\ * #,##0_-;_-[$$-240A]\ * &quot;-&quot;??_-;_-@_-"/>
    <numFmt numFmtId="176" formatCode="&quot;$&quot;\ #,##0"/>
    <numFmt numFmtId="177" formatCode="_(* #,##0.0000_);_(* \(#,##0.0000\);_(* &quot;-&quot;_);_(@_)"/>
    <numFmt numFmtId="178" formatCode="0;[Red]0"/>
    <numFmt numFmtId="179" formatCode="&quot;$&quot;\ #,##0.00"/>
  </numFmts>
  <fonts count="20" x14ac:knownFonts="1">
    <font>
      <sz val="11"/>
      <color theme="1"/>
      <name val="Calibri"/>
      <family val="2"/>
      <scheme val="minor"/>
    </font>
    <font>
      <sz val="10"/>
      <color indexed="8"/>
      <name val="Calibri Light"/>
      <family val="2"/>
      <scheme val="major"/>
    </font>
    <font>
      <b/>
      <sz val="10"/>
      <name val="Calibri Light"/>
      <family val="2"/>
      <scheme val="major"/>
    </font>
    <font>
      <sz val="10"/>
      <name val="Calibri Light"/>
      <family val="2"/>
      <scheme val="major"/>
    </font>
    <font>
      <sz val="10"/>
      <color theme="1"/>
      <name val="Calibri Light"/>
      <family val="2"/>
      <scheme val="major"/>
    </font>
    <font>
      <u/>
      <sz val="11"/>
      <color theme="10"/>
      <name val="Calibri"/>
      <family val="2"/>
      <scheme val="minor"/>
    </font>
    <font>
      <sz val="10"/>
      <name val="Arial"/>
      <family val="2"/>
    </font>
    <font>
      <sz val="11"/>
      <color theme="1"/>
      <name val="Calibri"/>
      <family val="2"/>
      <scheme val="minor"/>
    </font>
    <font>
      <sz val="10"/>
      <name val="Calibri Light"/>
      <family val="2"/>
    </font>
    <font>
      <b/>
      <sz val="9"/>
      <color indexed="81"/>
      <name val="Tahoma"/>
      <family val="2"/>
    </font>
    <font>
      <sz val="9"/>
      <color indexed="81"/>
      <name val="Tahoma"/>
      <family val="2"/>
    </font>
    <font>
      <b/>
      <sz val="10"/>
      <name val="Calibri Light"/>
      <family val="2"/>
    </font>
    <font>
      <sz val="11"/>
      <name val="Calibri"/>
      <family val="2"/>
      <scheme val="minor"/>
    </font>
    <font>
      <sz val="11"/>
      <color indexed="8"/>
      <name val="Calibri"/>
      <family val="2"/>
    </font>
    <font>
      <b/>
      <sz val="10"/>
      <color indexed="8"/>
      <name val="Calibri Light"/>
      <family val="2"/>
      <scheme val="major"/>
    </font>
    <font>
      <u/>
      <sz val="10"/>
      <name val="Calibri Light"/>
      <family val="2"/>
      <scheme val="major"/>
    </font>
    <font>
      <sz val="10"/>
      <name val="Calibri"/>
      <family val="2"/>
    </font>
    <font>
      <sz val="10"/>
      <name val="Calibri"/>
      <family val="2"/>
      <scheme val="minor"/>
    </font>
    <font>
      <sz val="11"/>
      <name val="Calibri Light"/>
      <family val="2"/>
    </font>
    <font>
      <b/>
      <sz val="11"/>
      <name val="Calibri Light"/>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theme="9" tint="0.399975585192419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bottom/>
      <diagonal/>
    </border>
    <border>
      <left style="thin">
        <color indexed="64"/>
      </left>
      <right/>
      <top/>
      <bottom style="thin">
        <color indexed="64"/>
      </bottom>
      <diagonal/>
    </border>
  </borders>
  <cellStyleXfs count="26">
    <xf numFmtId="0" fontId="0" fillId="0" borderId="0"/>
    <xf numFmtId="0" fontId="6" fillId="0" borderId="0"/>
    <xf numFmtId="0" fontId="5" fillId="0" borderId="0" applyNumberFormat="0" applyFill="0" applyBorder="0" applyAlignment="0" applyProtection="0"/>
    <xf numFmtId="168" fontId="7" fillId="0" borderId="0" applyFont="0" applyFill="0" applyBorder="0" applyAlignment="0" applyProtection="0"/>
    <xf numFmtId="9" fontId="7" fillId="0" borderId="0" applyFont="0" applyFill="0" applyBorder="0" applyAlignment="0" applyProtection="0"/>
    <xf numFmtId="0" fontId="5" fillId="0" borderId="0" applyNumberForma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42" fontId="7" fillId="0" borderId="0" applyFont="0" applyFill="0" applyBorder="0" applyAlignment="0" applyProtection="0"/>
    <xf numFmtId="165" fontId="7" fillId="0" borderId="0" applyFont="0" applyFill="0" applyBorder="0" applyAlignment="0" applyProtection="0"/>
    <xf numFmtId="170"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5" fontId="13" fillId="0" borderId="0" applyFont="0" applyFill="0" applyBorder="0" applyAlignment="0" applyProtection="0"/>
    <xf numFmtId="43" fontId="7" fillId="0" borderId="0" applyFont="0" applyFill="0" applyBorder="0" applyAlignment="0" applyProtection="0"/>
    <xf numFmtId="43" fontId="13" fillId="0" borderId="0" applyFont="0" applyFill="0" applyBorder="0" applyAlignment="0" applyProtection="0"/>
    <xf numFmtId="167" fontId="13" fillId="0" borderId="0" applyFont="0" applyFill="0" applyBorder="0" applyAlignment="0" applyProtection="0"/>
    <xf numFmtId="42"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2" fontId="7" fillId="0" borderId="0" applyFont="0" applyFill="0" applyBorder="0" applyAlignment="0" applyProtection="0"/>
  </cellStyleXfs>
  <cellXfs count="160">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2" fillId="2" borderId="4" xfId="0" applyFont="1" applyFill="1" applyBorder="1" applyAlignment="1"/>
    <xf numFmtId="0" fontId="3" fillId="2" borderId="5" xfId="0" applyFont="1" applyFill="1" applyBorder="1" applyAlignment="1"/>
    <xf numFmtId="14" fontId="3" fillId="3" borderId="9" xfId="0" applyNumberFormat="1" applyFont="1" applyFill="1" applyBorder="1" applyAlignment="1"/>
    <xf numFmtId="0" fontId="2" fillId="0" borderId="9" xfId="0" applyFont="1" applyBorder="1" applyAlignment="1">
      <alignment horizontal="left"/>
    </xf>
    <xf numFmtId="0" fontId="4" fillId="0" borderId="7" xfId="0" applyFont="1" applyBorder="1" applyAlignment="1">
      <alignment horizontal="center"/>
    </xf>
    <xf numFmtId="0" fontId="0" fillId="0" borderId="0" xfId="0" applyAlignment="1">
      <alignment horizontal="center"/>
    </xf>
    <xf numFmtId="9" fontId="8" fillId="7" borderId="12" xfId="0" applyNumberFormat="1" applyFont="1" applyFill="1" applyBorder="1" applyAlignment="1">
      <alignment wrapText="1"/>
    </xf>
    <xf numFmtId="9" fontId="0" fillId="0" borderId="0" xfId="0" applyNumberFormat="1" applyAlignment="1">
      <alignment horizontal="center" vertical="center"/>
    </xf>
    <xf numFmtId="0" fontId="12" fillId="0" borderId="0" xfId="0" applyFont="1" applyAlignment="1">
      <alignment horizontal="center"/>
    </xf>
    <xf numFmtId="0" fontId="0" fillId="6" borderId="0" xfId="0" applyFill="1"/>
    <xf numFmtId="0" fontId="0" fillId="6" borderId="0" xfId="0" applyFill="1" applyAlignment="1">
      <alignment horizontal="center"/>
    </xf>
    <xf numFmtId="0" fontId="12" fillId="6" borderId="0" xfId="0" applyFont="1" applyFill="1" applyAlignment="1">
      <alignment horizontal="center"/>
    </xf>
    <xf numFmtId="9" fontId="0" fillId="6" borderId="0" xfId="0" applyNumberFormat="1" applyFill="1" applyAlignment="1">
      <alignment horizontal="center" vertical="center"/>
    </xf>
    <xf numFmtId="0" fontId="2" fillId="6" borderId="13"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0" fillId="0" borderId="0" xfId="0" applyAlignment="1"/>
    <xf numFmtId="0" fontId="2" fillId="4" borderId="14" xfId="0" applyFont="1" applyFill="1" applyBorder="1" applyAlignment="1">
      <alignment horizontal="center" vertical="center" wrapText="1"/>
    </xf>
    <xf numFmtId="0" fontId="1" fillId="2" borderId="10" xfId="0" applyFont="1" applyFill="1" applyBorder="1"/>
    <xf numFmtId="0" fontId="1" fillId="2" borderId="11" xfId="0" applyFont="1" applyFill="1" applyBorder="1"/>
    <xf numFmtId="0" fontId="1" fillId="2" borderId="0" xfId="0" applyFont="1" applyFill="1" applyBorder="1"/>
    <xf numFmtId="0" fontId="1" fillId="2" borderId="15" xfId="0" applyFont="1" applyFill="1" applyBorder="1"/>
    <xf numFmtId="0" fontId="11" fillId="4" borderId="13" xfId="0" applyFont="1" applyFill="1" applyBorder="1" applyAlignment="1">
      <alignment horizontal="center" vertical="center"/>
    </xf>
    <xf numFmtId="9" fontId="8" fillId="6" borderId="13" xfId="0" applyNumberFormat="1" applyFont="1" applyFill="1" applyBorder="1" applyAlignment="1">
      <alignment horizontal="right" vertical="center" wrapText="1"/>
    </xf>
    <xf numFmtId="9" fontId="8" fillId="6" borderId="13" xfId="0" applyNumberFormat="1" applyFont="1" applyFill="1" applyBorder="1" applyAlignment="1">
      <alignment vertical="center" wrapText="1"/>
    </xf>
    <xf numFmtId="9" fontId="8" fillId="6" borderId="13" xfId="0" applyNumberFormat="1" applyFont="1" applyFill="1" applyBorder="1" applyAlignment="1">
      <alignment horizontal="left" vertical="center" wrapText="1"/>
    </xf>
    <xf numFmtId="0" fontId="16" fillId="6" borderId="13"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17" fillId="6" borderId="13" xfId="0" applyFont="1" applyFill="1" applyBorder="1" applyAlignment="1">
      <alignment horizontal="left" vertical="center" wrapText="1"/>
    </xf>
    <xf numFmtId="10" fontId="17" fillId="6" borderId="13" xfId="4" applyNumberFormat="1" applyFont="1" applyFill="1" applyBorder="1" applyAlignment="1">
      <alignment horizontal="left" vertical="center"/>
    </xf>
    <xf numFmtId="174" fontId="17" fillId="6" borderId="13" xfId="21" applyNumberFormat="1" applyFont="1" applyFill="1" applyBorder="1" applyAlignment="1">
      <alignment horizontal="left" vertical="center"/>
    </xf>
    <xf numFmtId="10" fontId="17" fillId="6" borderId="13" xfId="4" applyNumberFormat="1" applyFont="1" applyFill="1" applyBorder="1" applyAlignment="1">
      <alignment horizontal="justify" vertical="center"/>
    </xf>
    <xf numFmtId="174" fontId="17" fillId="6" borderId="13" xfId="21" applyNumberFormat="1" applyFont="1" applyFill="1" applyBorder="1" applyAlignment="1">
      <alignment horizontal="justify" vertical="center"/>
    </xf>
    <xf numFmtId="0" fontId="17" fillId="6" borderId="13" xfId="0" applyFont="1" applyFill="1" applyBorder="1" applyAlignment="1">
      <alignment horizontal="justify" vertical="center" wrapText="1"/>
    </xf>
    <xf numFmtId="0" fontId="17" fillId="6" borderId="13" xfId="0" applyFont="1" applyFill="1" applyBorder="1" applyAlignment="1">
      <alignment horizontal="justify" vertical="center"/>
    </xf>
    <xf numFmtId="10" fontId="16" fillId="6" borderId="13" xfId="4" applyNumberFormat="1" applyFont="1" applyFill="1" applyBorder="1" applyAlignment="1">
      <alignment horizontal="justify" vertical="center"/>
    </xf>
    <xf numFmtId="0" fontId="16" fillId="6" borderId="13" xfId="0" applyFont="1" applyFill="1" applyBorder="1" applyAlignment="1">
      <alignment horizontal="justify" vertical="center" wrapText="1"/>
    </xf>
    <xf numFmtId="179" fontId="17" fillId="6" borderId="13" xfId="21" applyNumberFormat="1" applyFont="1" applyFill="1" applyBorder="1" applyAlignment="1">
      <alignment horizontal="justify" vertical="center"/>
    </xf>
    <xf numFmtId="9" fontId="17" fillId="6" borderId="13" xfId="0" applyNumberFormat="1" applyFont="1" applyFill="1" applyBorder="1" applyAlignment="1">
      <alignment horizontal="justify" vertical="top" wrapText="1"/>
    </xf>
    <xf numFmtId="0" fontId="3" fillId="6" borderId="13" xfId="0" applyFont="1" applyFill="1" applyBorder="1" applyAlignment="1">
      <alignment horizontal="center" vertical="center" wrapText="1"/>
    </xf>
    <xf numFmtId="0" fontId="3" fillId="6" borderId="13" xfId="0" applyFont="1" applyFill="1" applyBorder="1" applyAlignment="1">
      <alignment vertical="center" wrapText="1"/>
    </xf>
    <xf numFmtId="14" fontId="3" fillId="6" borderId="13" xfId="0" applyNumberFormat="1" applyFont="1" applyFill="1" applyBorder="1" applyAlignment="1">
      <alignment horizontal="center" vertical="center" wrapText="1"/>
    </xf>
    <xf numFmtId="9" fontId="3" fillId="6" borderId="13" xfId="0" applyNumberFormat="1" applyFont="1" applyFill="1" applyBorder="1" applyAlignment="1">
      <alignment horizontal="center" vertical="center" wrapText="1"/>
    </xf>
    <xf numFmtId="0" fontId="3" fillId="6" borderId="13" xfId="0" applyFont="1" applyFill="1" applyBorder="1" applyAlignment="1">
      <alignment horizontal="center" vertical="center"/>
    </xf>
    <xf numFmtId="0" fontId="8" fillId="6" borderId="13" xfId="0" applyFont="1" applyFill="1" applyBorder="1" applyAlignment="1">
      <alignment horizontal="left" vertical="center" wrapText="1"/>
    </xf>
    <xf numFmtId="14" fontId="3" fillId="6" borderId="13" xfId="0" applyNumberFormat="1" applyFont="1" applyFill="1" applyBorder="1" applyAlignment="1">
      <alignment vertical="center" wrapText="1"/>
    </xf>
    <xf numFmtId="0" fontId="3" fillId="6" borderId="9" xfId="0" applyFont="1" applyFill="1" applyBorder="1" applyAlignment="1">
      <alignment vertical="center" wrapText="1"/>
    </xf>
    <xf numFmtId="0" fontId="8" fillId="6" borderId="9" xfId="0" applyFont="1" applyFill="1" applyBorder="1" applyAlignment="1">
      <alignment horizontal="left" vertical="center" wrapText="1"/>
    </xf>
    <xf numFmtId="0" fontId="8" fillId="6" borderId="13" xfId="0" quotePrefix="1" applyFont="1" applyFill="1" applyBorder="1" applyAlignment="1">
      <alignment horizontal="left" vertical="center" wrapText="1"/>
    </xf>
    <xf numFmtId="9" fontId="3" fillId="6" borderId="13" xfId="0" applyNumberFormat="1" applyFont="1" applyFill="1" applyBorder="1" applyAlignment="1">
      <alignment horizontal="center" vertical="center"/>
    </xf>
    <xf numFmtId="3" fontId="8" fillId="6" borderId="13" xfId="0" applyNumberFormat="1" applyFont="1" applyFill="1" applyBorder="1" applyAlignment="1">
      <alignment horizontal="center" vertical="center" wrapText="1"/>
    </xf>
    <xf numFmtId="3" fontId="3" fillId="6" borderId="13" xfId="0" applyNumberFormat="1" applyFont="1" applyFill="1" applyBorder="1" applyAlignment="1">
      <alignment horizontal="right" vertical="center" wrapText="1"/>
    </xf>
    <xf numFmtId="3" fontId="8" fillId="6" borderId="13" xfId="0" applyNumberFormat="1" applyFont="1" applyFill="1" applyBorder="1" applyAlignment="1">
      <alignment horizontal="left" vertical="center" wrapText="1"/>
    </xf>
    <xf numFmtId="0" fontId="8" fillId="6" borderId="13" xfId="0" applyFont="1" applyFill="1" applyBorder="1" applyAlignment="1">
      <alignment horizontal="center" vertical="center" wrapText="1"/>
    </xf>
    <xf numFmtId="14" fontId="3" fillId="6" borderId="13" xfId="0" applyNumberFormat="1" applyFont="1" applyFill="1" applyBorder="1" applyAlignment="1">
      <alignment horizontal="center" vertical="center"/>
    </xf>
    <xf numFmtId="169" fontId="8" fillId="6" borderId="13" xfId="0" applyNumberFormat="1" applyFont="1" applyFill="1" applyBorder="1" applyAlignment="1">
      <alignment horizontal="left" vertical="center" wrapText="1"/>
    </xf>
    <xf numFmtId="9" fontId="8" fillId="6" borderId="13" xfId="4" applyFont="1" applyFill="1" applyBorder="1" applyAlignment="1">
      <alignment horizontal="left" vertical="center" wrapText="1"/>
    </xf>
    <xf numFmtId="10" fontId="8" fillId="6" borderId="13" xfId="0" applyNumberFormat="1" applyFont="1" applyFill="1" applyBorder="1" applyAlignment="1">
      <alignment horizontal="left" vertical="center" wrapText="1"/>
    </xf>
    <xf numFmtId="169" fontId="8" fillId="6" borderId="13" xfId="0" applyNumberFormat="1" applyFont="1" applyFill="1" applyBorder="1" applyAlignment="1">
      <alignment horizontal="center" vertical="center" wrapText="1"/>
    </xf>
    <xf numFmtId="9" fontId="8" fillId="6" borderId="16" xfId="0" applyNumberFormat="1" applyFont="1" applyFill="1" applyBorder="1" applyAlignment="1">
      <alignment horizontal="center" vertical="center" wrapText="1"/>
    </xf>
    <xf numFmtId="9" fontId="8" fillId="6" borderId="13" xfId="0" applyNumberFormat="1" applyFont="1" applyFill="1" applyBorder="1" applyAlignment="1">
      <alignment horizontal="center" vertical="center" wrapText="1"/>
    </xf>
    <xf numFmtId="0" fontId="15" fillId="6" borderId="13" xfId="5" applyFont="1" applyFill="1" applyBorder="1" applyAlignment="1">
      <alignment horizontal="left" vertical="center" wrapText="1"/>
    </xf>
    <xf numFmtId="14" fontId="3" fillId="6" borderId="13" xfId="0" applyNumberFormat="1" applyFont="1" applyFill="1" applyBorder="1" applyAlignment="1">
      <alignment horizontal="left" vertical="center" wrapText="1"/>
    </xf>
    <xf numFmtId="174" fontId="17" fillId="6" borderId="13" xfId="21" applyNumberFormat="1" applyFont="1" applyFill="1" applyBorder="1" applyAlignment="1">
      <alignment horizontal="center" vertical="center"/>
    </xf>
    <xf numFmtId="171" fontId="3" fillId="6" borderId="13" xfId="4" applyNumberFormat="1" applyFont="1" applyFill="1" applyBorder="1" applyAlignment="1">
      <alignment horizontal="center" vertical="center"/>
    </xf>
    <xf numFmtId="174" fontId="16" fillId="6" borderId="13" xfId="10" applyNumberFormat="1" applyFont="1" applyFill="1" applyBorder="1" applyAlignment="1">
      <alignment horizontal="justify" vertical="center"/>
    </xf>
    <xf numFmtId="9" fontId="3" fillId="6" borderId="13" xfId="0" applyNumberFormat="1" applyFont="1" applyFill="1" applyBorder="1" applyAlignment="1">
      <alignment horizontal="left" vertical="center" wrapText="1"/>
    </xf>
    <xf numFmtId="9" fontId="17" fillId="6" borderId="13" xfId="0" applyNumberFormat="1" applyFont="1" applyFill="1" applyBorder="1" applyAlignment="1">
      <alignment horizontal="justify" vertical="center"/>
    </xf>
    <xf numFmtId="0" fontId="17" fillId="6" borderId="7" xfId="0" applyFont="1" applyFill="1" applyBorder="1" applyAlignment="1">
      <alignment horizontal="justify" vertical="center" wrapText="1"/>
    </xf>
    <xf numFmtId="176" fontId="3" fillId="6" borderId="13" xfId="0" applyNumberFormat="1" applyFont="1" applyFill="1" applyBorder="1" applyAlignment="1">
      <alignment vertical="center" wrapText="1"/>
    </xf>
    <xf numFmtId="9" fontId="3" fillId="6" borderId="13" xfId="4" applyFont="1" applyFill="1" applyBorder="1" applyAlignment="1">
      <alignment horizontal="center" vertical="center" wrapText="1"/>
    </xf>
    <xf numFmtId="14" fontId="3" fillId="6" borderId="13" xfId="0" applyNumberFormat="1" applyFont="1" applyFill="1" applyBorder="1" applyAlignment="1">
      <alignment vertical="center"/>
    </xf>
    <xf numFmtId="0" fontId="3" fillId="6" borderId="13" xfId="0" applyFont="1" applyFill="1" applyBorder="1" applyAlignment="1">
      <alignment vertical="center"/>
    </xf>
    <xf numFmtId="0" fontId="8" fillId="6" borderId="13" xfId="0" applyFont="1" applyFill="1" applyBorder="1" applyAlignment="1">
      <alignment vertical="top" wrapText="1"/>
    </xf>
    <xf numFmtId="9" fontId="3" fillId="6" borderId="13" xfId="0" applyNumberFormat="1" applyFont="1" applyFill="1" applyBorder="1" applyAlignment="1" applyProtection="1">
      <alignment horizontal="center" vertical="center" wrapText="1"/>
      <protection locked="0"/>
    </xf>
    <xf numFmtId="0" fontId="3" fillId="6" borderId="13" xfId="0" applyFont="1" applyFill="1" applyBorder="1" applyAlignment="1">
      <alignment horizontal="right" vertical="center" wrapText="1"/>
    </xf>
    <xf numFmtId="9" fontId="8" fillId="6" borderId="13" xfId="0" applyNumberFormat="1" applyFont="1" applyFill="1" applyBorder="1" applyAlignment="1" applyProtection="1">
      <alignment horizontal="center" vertical="center" wrapText="1"/>
      <protection locked="0"/>
    </xf>
    <xf numFmtId="164" fontId="8" fillId="6" borderId="13" xfId="0" applyNumberFormat="1" applyFont="1" applyFill="1" applyBorder="1" applyAlignment="1">
      <alignment vertical="center" wrapText="1"/>
    </xf>
    <xf numFmtId="3" fontId="3" fillId="6" borderId="13" xfId="0" applyNumberFormat="1" applyFont="1" applyFill="1" applyBorder="1" applyAlignment="1">
      <alignment horizontal="center" vertical="center" wrapText="1"/>
    </xf>
    <xf numFmtId="6" fontId="3" fillId="6" borderId="13" xfId="25" applyNumberFormat="1" applyFont="1" applyFill="1" applyBorder="1" applyAlignment="1">
      <alignment horizontal="center" vertical="center"/>
    </xf>
    <xf numFmtId="42" fontId="3" fillId="6" borderId="13" xfId="25" applyFont="1" applyFill="1" applyBorder="1" applyAlignment="1">
      <alignment horizontal="center" vertical="center"/>
    </xf>
    <xf numFmtId="0" fontId="15" fillId="6" borderId="13" xfId="5" applyFont="1" applyFill="1" applyBorder="1" applyAlignment="1">
      <alignment horizontal="center" vertical="center" wrapText="1"/>
    </xf>
    <xf numFmtId="1" fontId="3" fillId="6" borderId="13" xfId="0" applyNumberFormat="1" applyFont="1" applyFill="1" applyBorder="1" applyAlignment="1">
      <alignment horizontal="center" vertical="center" wrapText="1"/>
    </xf>
    <xf numFmtId="0" fontId="3" fillId="6" borderId="13" xfId="4" applyNumberFormat="1" applyFont="1" applyFill="1" applyBorder="1" applyAlignment="1">
      <alignment horizontal="center" vertical="center" wrapText="1"/>
    </xf>
    <xf numFmtId="0" fontId="3" fillId="6" borderId="13" xfId="0" applyFont="1" applyFill="1" applyBorder="1"/>
    <xf numFmtId="41" fontId="8" fillId="6" borderId="13" xfId="13" applyFont="1" applyFill="1" applyBorder="1" applyAlignment="1">
      <alignment horizontal="right" vertical="center" wrapText="1"/>
    </xf>
    <xf numFmtId="172" fontId="12" fillId="6" borderId="0" xfId="0" applyNumberFormat="1" applyFont="1" applyFill="1"/>
    <xf numFmtId="0" fontId="12" fillId="6" borderId="0" xfId="0" applyFont="1" applyFill="1"/>
    <xf numFmtId="9" fontId="8" fillId="6" borderId="13" xfId="0" applyNumberFormat="1" applyFont="1" applyFill="1" applyBorder="1" applyAlignment="1">
      <alignment horizontal="center" vertical="center"/>
    </xf>
    <xf numFmtId="172" fontId="8" fillId="6" borderId="13" xfId="3" applyNumberFormat="1" applyFont="1" applyFill="1" applyBorder="1" applyAlignment="1">
      <alignment horizontal="right" vertical="center" wrapText="1"/>
    </xf>
    <xf numFmtId="0" fontId="8" fillId="6" borderId="13" xfId="0" applyFont="1" applyFill="1" applyBorder="1" applyAlignment="1">
      <alignment horizontal="right" vertical="center" wrapText="1"/>
    </xf>
    <xf numFmtId="1" fontId="3" fillId="6" borderId="13" xfId="4" applyNumberFormat="1" applyFont="1" applyFill="1" applyBorder="1" applyAlignment="1">
      <alignment horizontal="center" vertical="center" wrapText="1"/>
    </xf>
    <xf numFmtId="171" fontId="3" fillId="6" borderId="13" xfId="0" applyNumberFormat="1" applyFont="1" applyFill="1" applyBorder="1" applyAlignment="1">
      <alignment horizontal="center" vertical="center" wrapText="1"/>
    </xf>
    <xf numFmtId="0" fontId="15" fillId="6" borderId="13" xfId="5" applyFont="1" applyFill="1" applyBorder="1" applyAlignment="1">
      <alignment vertical="center" wrapText="1"/>
    </xf>
    <xf numFmtId="0" fontId="3" fillId="6" borderId="9" xfId="0" applyFont="1" applyFill="1" applyBorder="1" applyAlignment="1">
      <alignment horizontal="center" vertical="center" wrapText="1"/>
    </xf>
    <xf numFmtId="3" fontId="3" fillId="6" borderId="9" xfId="0" applyNumberFormat="1" applyFont="1" applyFill="1" applyBorder="1" applyAlignment="1">
      <alignment horizontal="right" vertical="center" wrapText="1"/>
    </xf>
    <xf numFmtId="10" fontId="8" fillId="6" borderId="13" xfId="4" applyNumberFormat="1" applyFont="1" applyFill="1" applyBorder="1" applyAlignment="1">
      <alignment horizontal="right" vertical="center" wrapText="1"/>
    </xf>
    <xf numFmtId="3" fontId="6" fillId="6" borderId="13" xfId="0" applyNumberFormat="1" applyFont="1" applyFill="1" applyBorder="1" applyAlignment="1">
      <alignment horizontal="center" vertical="center" wrapText="1"/>
    </xf>
    <xf numFmtId="10" fontId="3" fillId="6" borderId="13" xfId="0" applyNumberFormat="1" applyFont="1" applyFill="1" applyBorder="1" applyAlignment="1">
      <alignment horizontal="center" vertical="center" wrapText="1"/>
    </xf>
    <xf numFmtId="41" fontId="3" fillId="6" borderId="13" xfId="13" applyFont="1" applyFill="1" applyBorder="1" applyAlignment="1">
      <alignment vertical="center" wrapText="1"/>
    </xf>
    <xf numFmtId="10" fontId="8" fillId="6" borderId="13" xfId="0" applyNumberFormat="1" applyFont="1" applyFill="1" applyBorder="1" applyAlignment="1">
      <alignment horizontal="right" vertical="center" wrapText="1"/>
    </xf>
    <xf numFmtId="165" fontId="8" fillId="6" borderId="13" xfId="7" applyFont="1" applyFill="1" applyBorder="1" applyAlignment="1">
      <alignment horizontal="center" vertical="center" wrapText="1"/>
    </xf>
    <xf numFmtId="0" fontId="8" fillId="6" borderId="13" xfId="0" applyFont="1" applyFill="1" applyBorder="1" applyAlignment="1">
      <alignment horizontal="center" vertical="center"/>
    </xf>
    <xf numFmtId="165" fontId="8" fillId="6" borderId="13" xfId="7" applyFont="1" applyFill="1" applyBorder="1" applyAlignment="1">
      <alignment horizontal="center" vertical="center"/>
    </xf>
    <xf numFmtId="10" fontId="8" fillId="6" borderId="13" xfId="0" applyNumberFormat="1" applyFont="1" applyFill="1" applyBorder="1" applyAlignment="1">
      <alignment horizontal="center" vertical="center"/>
    </xf>
    <xf numFmtId="169" fontId="8" fillId="6" borderId="13" xfId="0" applyNumberFormat="1" applyFont="1" applyFill="1" applyBorder="1" applyAlignment="1">
      <alignment horizontal="center" vertical="center"/>
    </xf>
    <xf numFmtId="0" fontId="3" fillId="6" borderId="13" xfId="0" applyFont="1" applyFill="1" applyBorder="1" applyAlignment="1">
      <alignment horizontal="left" vertical="center" wrapText="1" shrinkToFit="1"/>
    </xf>
    <xf numFmtId="165" fontId="3" fillId="6" borderId="13" xfId="7" applyFont="1" applyFill="1" applyBorder="1" applyAlignment="1">
      <alignment horizontal="center" vertical="center" wrapText="1"/>
    </xf>
    <xf numFmtId="173" fontId="3" fillId="6" borderId="13" xfId="3" applyNumberFormat="1" applyFont="1" applyFill="1" applyBorder="1" applyAlignment="1">
      <alignment horizontal="center" vertical="center"/>
    </xf>
    <xf numFmtId="178" fontId="8" fillId="6" borderId="13" xfId="0" applyNumberFormat="1" applyFont="1" applyFill="1" applyBorder="1" applyAlignment="1">
      <alignment horizontal="center" vertical="center" wrapText="1"/>
    </xf>
    <xf numFmtId="165" fontId="8" fillId="6" borderId="13" xfId="7" applyFont="1" applyFill="1" applyBorder="1" applyAlignment="1">
      <alignment horizontal="left" vertical="center" wrapText="1"/>
    </xf>
    <xf numFmtId="164" fontId="8" fillId="6" borderId="13" xfId="0" applyNumberFormat="1" applyFont="1" applyFill="1" applyBorder="1" applyAlignment="1">
      <alignment horizontal="center" vertical="center"/>
    </xf>
    <xf numFmtId="164" fontId="8" fillId="6" borderId="13" xfId="0" applyNumberFormat="1" applyFont="1" applyFill="1" applyBorder="1" applyAlignment="1">
      <alignment vertical="center"/>
    </xf>
    <xf numFmtId="0" fontId="8" fillId="6" borderId="9" xfId="0" applyFont="1" applyFill="1" applyBorder="1" applyAlignment="1">
      <alignment horizontal="center" vertical="center" wrapText="1"/>
    </xf>
    <xf numFmtId="3" fontId="8" fillId="6" borderId="9" xfId="0" applyNumberFormat="1" applyFont="1" applyFill="1" applyBorder="1" applyAlignment="1">
      <alignment horizontal="center" vertical="center" wrapText="1"/>
    </xf>
    <xf numFmtId="0" fontId="8" fillId="6" borderId="13" xfId="0" applyNumberFormat="1" applyFont="1" applyFill="1" applyBorder="1" applyAlignment="1">
      <alignment horizontal="center" vertical="center" wrapText="1"/>
    </xf>
    <xf numFmtId="3" fontId="12" fillId="6" borderId="13" xfId="0" applyNumberFormat="1" applyFont="1" applyFill="1" applyBorder="1" applyAlignment="1">
      <alignment horizontal="justify" vertical="center"/>
    </xf>
    <xf numFmtId="9" fontId="12" fillId="6" borderId="0" xfId="4" applyFont="1" applyFill="1"/>
    <xf numFmtId="3" fontId="3" fillId="6" borderId="13" xfId="0" applyNumberFormat="1" applyFont="1" applyFill="1" applyBorder="1" applyAlignment="1">
      <alignment vertical="center" wrapText="1"/>
    </xf>
    <xf numFmtId="0" fontId="3" fillId="6" borderId="13" xfId="0" applyNumberFormat="1" applyFont="1" applyFill="1" applyBorder="1" applyAlignment="1">
      <alignment horizontal="center" vertical="center" wrapText="1"/>
    </xf>
    <xf numFmtId="1" fontId="8" fillId="6" borderId="13" xfId="0" applyNumberFormat="1" applyFont="1" applyFill="1" applyBorder="1" applyAlignment="1">
      <alignment horizontal="center" vertical="center" wrapText="1"/>
    </xf>
    <xf numFmtId="177" fontId="3" fillId="6" borderId="13" xfId="6" applyNumberFormat="1" applyFont="1" applyFill="1" applyBorder="1" applyAlignment="1">
      <alignment vertical="center" wrapText="1"/>
    </xf>
    <xf numFmtId="14" fontId="3" fillId="6" borderId="13" xfId="0" applyNumberFormat="1" applyFont="1" applyFill="1" applyBorder="1" applyAlignment="1">
      <alignment horizontal="right" vertical="center" wrapText="1"/>
    </xf>
    <xf numFmtId="14" fontId="3" fillId="6" borderId="13" xfId="0" applyNumberFormat="1" applyFont="1" applyFill="1" applyBorder="1" applyAlignment="1">
      <alignment horizontal="right" vertical="center"/>
    </xf>
    <xf numFmtId="0" fontId="12" fillId="6" borderId="13" xfId="0" applyFont="1" applyFill="1" applyBorder="1" applyAlignment="1">
      <alignment horizontal="center" vertical="center"/>
    </xf>
    <xf numFmtId="175" fontId="3" fillId="6" borderId="13" xfId="0" applyNumberFormat="1" applyFont="1" applyFill="1" applyBorder="1" applyAlignment="1">
      <alignment horizontal="left" vertical="center" wrapText="1"/>
    </xf>
    <xf numFmtId="165" fontId="8" fillId="6" borderId="13" xfId="9" applyFont="1" applyFill="1" applyBorder="1" applyAlignment="1">
      <alignment horizontal="center" vertical="center" wrapText="1"/>
    </xf>
    <xf numFmtId="42" fontId="8" fillId="6" borderId="13" xfId="0" applyNumberFormat="1" applyFont="1" applyFill="1" applyBorder="1" applyAlignment="1">
      <alignment vertical="center" wrapText="1"/>
    </xf>
    <xf numFmtId="0" fontId="8" fillId="6" borderId="13" xfId="0" applyFont="1" applyFill="1" applyBorder="1" applyAlignment="1">
      <alignment vertical="center" wrapText="1"/>
    </xf>
    <xf numFmtId="0" fontId="15" fillId="6" borderId="13" xfId="2" applyFont="1" applyFill="1" applyBorder="1" applyAlignment="1">
      <alignment vertical="center" wrapText="1"/>
    </xf>
    <xf numFmtId="164" fontId="8" fillId="6" borderId="13" xfId="0" applyNumberFormat="1" applyFont="1" applyFill="1" applyBorder="1" applyAlignment="1">
      <alignment horizontal="center" vertical="center" wrapText="1"/>
    </xf>
    <xf numFmtId="0" fontId="8" fillId="6" borderId="13" xfId="0" applyFont="1" applyFill="1" applyBorder="1" applyAlignment="1">
      <alignment horizontal="left" vertical="top" wrapText="1"/>
    </xf>
    <xf numFmtId="6" fontId="8" fillId="6" borderId="13" xfId="0" applyNumberFormat="1" applyFont="1" applyFill="1" applyBorder="1" applyAlignment="1">
      <alignment vertical="center" wrapText="1"/>
    </xf>
    <xf numFmtId="0" fontId="3" fillId="6" borderId="13" xfId="0" applyFont="1" applyFill="1" applyBorder="1" applyAlignment="1">
      <alignment horizontal="justify" vertical="center" wrapText="1"/>
    </xf>
    <xf numFmtId="165" fontId="3" fillId="6" borderId="13" xfId="7" applyFont="1" applyFill="1" applyBorder="1" applyAlignment="1">
      <alignment horizontal="center" vertical="center"/>
    </xf>
    <xf numFmtId="0" fontId="12" fillId="0" borderId="0" xfId="0" applyFont="1"/>
    <xf numFmtId="9" fontId="12" fillId="6" borderId="0" xfId="0" applyNumberFormat="1" applyFont="1" applyFill="1" applyAlignment="1">
      <alignment horizontal="center" vertical="center"/>
    </xf>
    <xf numFmtId="176" fontId="12" fillId="6" borderId="0" xfId="0" applyNumberFormat="1" applyFont="1" applyFill="1"/>
    <xf numFmtId="9" fontId="12" fillId="0" borderId="0" xfId="4" applyFont="1"/>
    <xf numFmtId="165" fontId="12" fillId="6" borderId="0" xfId="7" applyFont="1" applyFill="1"/>
    <xf numFmtId="177" fontId="12" fillId="6" borderId="0" xfId="6" applyNumberFormat="1" applyFont="1" applyFill="1"/>
    <xf numFmtId="165" fontId="12" fillId="6" borderId="0" xfId="0" applyNumberFormat="1" applyFont="1" applyFill="1"/>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 fillId="3" borderId="6" xfId="0" applyFont="1" applyFill="1" applyBorder="1" applyAlignment="1">
      <alignment horizontal="center"/>
    </xf>
    <xf numFmtId="0" fontId="3" fillId="3" borderId="7" xfId="0" applyFont="1" applyFill="1" applyBorder="1" applyAlignment="1">
      <alignment horizontal="center"/>
    </xf>
    <xf numFmtId="0" fontId="2" fillId="2" borderId="8" xfId="0" applyFont="1" applyFill="1" applyBorder="1" applyAlignment="1">
      <alignment horizontal="left"/>
    </xf>
    <xf numFmtId="0" fontId="2" fillId="2" borderId="5" xfId="0" applyFont="1" applyFill="1" applyBorder="1" applyAlignment="1">
      <alignment horizontal="left"/>
    </xf>
    <xf numFmtId="0" fontId="2" fillId="2" borderId="8" xfId="0" applyFont="1" applyFill="1" applyBorder="1" applyAlignment="1">
      <alignment horizontal="left" vertical="center"/>
    </xf>
    <xf numFmtId="0" fontId="2" fillId="2" borderId="5" xfId="0" applyFont="1" applyFill="1" applyBorder="1" applyAlignment="1">
      <alignment horizontal="left" vertical="center"/>
    </xf>
    <xf numFmtId="0" fontId="2" fillId="4" borderId="13"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4" borderId="13" xfId="0" applyFont="1" applyFill="1" applyBorder="1" applyAlignment="1">
      <alignment horizontal="center" vertical="center"/>
    </xf>
  </cellXfs>
  <cellStyles count="26">
    <cellStyle name="Hipervínculo" xfId="5" builtinId="8"/>
    <cellStyle name="Hyperlink" xfId="2"/>
    <cellStyle name="Millares" xfId="3" builtinId="3"/>
    <cellStyle name="Millares [0]" xfId="6" builtinId="6"/>
    <cellStyle name="Millares [0] 2" xfId="13"/>
    <cellStyle name="Millares 2" xfId="17"/>
    <cellStyle name="Millares 3" xfId="18"/>
    <cellStyle name="Millares 4" xfId="12"/>
    <cellStyle name="Millares 5" xfId="11"/>
    <cellStyle name="Millares 6" xfId="14"/>
    <cellStyle name="Millares 7" xfId="15"/>
    <cellStyle name="Millares 8" xfId="24"/>
    <cellStyle name="Millares 9" xfId="23"/>
    <cellStyle name="Moneda [0]" xfId="7" builtinId="7"/>
    <cellStyle name="Moneda [0] 2" xfId="9"/>
    <cellStyle name="Moneda [0] 2 2" xfId="8"/>
    <cellStyle name="Moneda [0] 2 2 2" xfId="25"/>
    <cellStyle name="Moneda [0] 2 3" xfId="20"/>
    <cellStyle name="Moneda [0] 5" xfId="16"/>
    <cellStyle name="Moneda 2" xfId="19"/>
    <cellStyle name="Moneda 4" xfId="21"/>
    <cellStyle name="Moneda 6" xfId="10"/>
    <cellStyle name="Moneda 8" xfId="22"/>
    <cellStyle name="Normal" xfId="0" builtinId="0"/>
    <cellStyle name="Normal 2" xfId="1"/>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elipe.rodriguez\Documents\Seguimiento%20PIAAS\Informe%20Semestral%202018\Sector%20Salud\Matriz%20de%20seguimiento%20%20SDS%20Primer%20Semestrre%2004-09-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elipe.rodriguez\Documents\Seguimiento%20PIAAS\Matrices%20Corregidas%20Planeaci&#243;n%200618\Plan%20de%20Acci&#243;n%20Afro\Matriz%20seguimiento%20a%20Pol&#237;ticas%20Poblacionales%20Distrito%20(Afrodescendiente)%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elipe.rodriguez\Downloads\Matriz%20Plan%20de%20Acciones%20Afirmativas%20Afr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montanor\Desktop\PIAA%20-%20SED\cobertura\Copia%20de%20Matriz_de_Seguimiento_SED_Afrodescendientes_VFinal_5may2017%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AA AFRO"/>
      <sheetName val="PIAA RrOM"/>
      <sheetName val="PIAA INDIGENAS"/>
      <sheetName val="PIAA RAIZAL"/>
      <sheetName val="Val"/>
    </sheetNames>
    <sheetDataSet>
      <sheetData sheetId="0"/>
      <sheetData sheetId="1"/>
      <sheetData sheetId="2"/>
      <sheetData sheetId="3"/>
      <sheetData sheetId="4">
        <row r="3">
          <cell r="N3" t="str">
            <v>_01_Pilar_Igualdad_de_Calidad_de_Vida</v>
          </cell>
        </row>
        <row r="4">
          <cell r="N4" t="str">
            <v>_02_Pilar_Democracia_Urbana</v>
          </cell>
        </row>
        <row r="5">
          <cell r="N5" t="str">
            <v>_03_Pilar_Construcción_de_Comunidad_y_Cultura_Ciudadana</v>
          </cell>
        </row>
        <row r="6">
          <cell r="N6" t="str">
            <v>_06_Eje_transversal_sostenibilidad_ambiental_basada_en_eficiencia_energética</v>
          </cell>
        </row>
        <row r="7">
          <cell r="N7" t="str">
            <v>_07_Eje_transversal_Gobierno_Legítimo_fortalecimiento_local_y_eficiencia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Validadores (2)"/>
    </sheetNames>
    <sheetDataSet>
      <sheetData sheetId="0"/>
      <sheetData sheetId="1">
        <row r="3">
          <cell r="D3" t="str">
            <v>Derechos_a_la_vida_libertad_y_seguridad</v>
          </cell>
          <cell r="BF3" t="str">
            <v>_Sector_Gestión_Pública</v>
          </cell>
        </row>
        <row r="4">
          <cell r="D4" t="str">
            <v>Derechos_a_la_participación_y_organización</v>
          </cell>
          <cell r="BF4" t="str">
            <v>_Sector_Gobierno</v>
          </cell>
        </row>
        <row r="5">
          <cell r="D5" t="str">
            <v>Derechos_a_la_equidad_y_no_discriminación</v>
          </cell>
          <cell r="BF5" t="str">
            <v>_Sector_Hacienda</v>
          </cell>
        </row>
        <row r="6">
          <cell r="D6" t="str">
            <v>Derechos_a_la_educación_y_la_tecnología</v>
          </cell>
          <cell r="BF6" t="str">
            <v>_Sector_Planeación</v>
          </cell>
        </row>
        <row r="7">
          <cell r="D7" t="str">
            <v>Derecho_al_trabajo</v>
          </cell>
          <cell r="BF7" t="str">
            <v>_Sector_Desarrollo_Económico_Industria_y_Turismo</v>
          </cell>
        </row>
        <row r="8">
          <cell r="D8" t="str">
            <v>Derecho_a_la_salud</v>
          </cell>
          <cell r="BF8" t="str">
            <v>_Sector_Educación</v>
          </cell>
        </row>
        <row r="9">
          <cell r="D9" t="str">
            <v>Derechos_a_las_expresiones_culturales_artísticas_turísticas_y_del_patrimonio</v>
          </cell>
          <cell r="BF9" t="str">
            <v>_Sector_Salud</v>
          </cell>
        </row>
        <row r="10">
          <cell r="D10" t="str">
            <v>Derechos_a_la_recreación_y_al_deporte</v>
          </cell>
          <cell r="BF10" t="str">
            <v>_Sector_Integración_Social</v>
          </cell>
        </row>
        <row r="11">
          <cell r="D11" t="str">
            <v>Derecho_al_ambiente_sano_y_al_hábitat</v>
          </cell>
          <cell r="BF11" t="str">
            <v>_Sector_Cultura_Recreación_y_Deporte</v>
          </cell>
        </row>
        <row r="12">
          <cell r="BF12" t="str">
            <v>_Sector_Ambiente</v>
          </cell>
        </row>
        <row r="13">
          <cell r="BF13" t="str">
            <v>_Sector_Movilidad</v>
          </cell>
        </row>
        <row r="14">
          <cell r="BF14" t="str">
            <v>_Sector_Hábitat</v>
          </cell>
        </row>
        <row r="15">
          <cell r="BF15" t="str">
            <v>_Sector_Mujer</v>
          </cell>
        </row>
        <row r="16">
          <cell r="BF16" t="str">
            <v>_Sector_Seguridad_Convivencia_y_Justicia</v>
          </cell>
        </row>
        <row r="17">
          <cell r="BF17" t="str">
            <v>_Sector_Gestión_Jurídica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No.1 Sector Salud"/>
      <sheetName val="Matriz No. 2 Sector Educación"/>
      <sheetName val=" Matriz No. 3 Sector Cultura"/>
      <sheetName val=" Matriz No. 4 Sector D.E.I.T"/>
      <sheetName val=" Matriz No. 5 Sector I.S."/>
      <sheetName val=" Matriz No. 6 Sector Hábitat"/>
      <sheetName val=" Matriz No. 7 Sector Ambiente"/>
      <sheetName val=" Matriz No. 8 Sector Mujer"/>
      <sheetName val=" Matriz No. 9 Sector Gobierno"/>
      <sheetName val="Val"/>
    </sheetNames>
    <sheetDataSet>
      <sheetData sheetId="0"/>
      <sheetData sheetId="1"/>
      <sheetData sheetId="2"/>
      <sheetData sheetId="3"/>
      <sheetData sheetId="4"/>
      <sheetData sheetId="5"/>
      <sheetData sheetId="6"/>
      <sheetData sheetId="7"/>
      <sheetData sheetId="8"/>
      <sheetData sheetId="9">
        <row r="3">
          <cell r="B3" t="str">
            <v>Semestre 1</v>
          </cell>
          <cell r="E3" t="str">
            <v>Sentar_las_bases_institucionales_específicas_para_ejecución_de_la_política_y_el_plan_para_los_afrodescendientes_en_materia_de:_reforma_legal_para_la_adecuación_institucional_modificación_de_la_estructura_administrativa_(instancias_de_atención)_ampliación_</v>
          </cell>
          <cell r="F3" t="str">
            <v>Adecuación_Institucional_para_la_atención_diferenciada_a_los_afrodescendientes</v>
          </cell>
        </row>
        <row r="4">
          <cell r="E4" t="str">
            <v>Incluir_nuevos_componentes_de_participación_y_atención_a_la_población_afrodescendiente_en_todos_los_programas_que_adelanten_las_entidades_distritales_que_definan_indicadores_de_gestión_y_resultados_recursos_así_como_criterios_de_priorización</v>
          </cell>
          <cell r="F4" t="str">
            <v>Organización_para_la_participación_de_afrodescendientes</v>
          </cell>
        </row>
        <row r="5">
          <cell r="E5" t="str">
            <v>Adelantar_acciones_de_planificación_participativa_y_concertada_con_la_Comisión_Consultiva_(instancia_de_representación_legalmente_reconocida)_que_garanticen_el_proceso_de_construcción_consolidación_y_aprobación_de_la_política</v>
          </cell>
          <cell r="F5" t="str">
            <v>Comunicación_para_el_entendimiento_intercultural</v>
          </cell>
        </row>
        <row r="6">
          <cell r="E6" t="str">
            <v>Ejecutar_de_manera_concertada_los_programas_proyectos_y_acciones_afirmativas_que_conforman_el_Plan</v>
          </cell>
          <cell r="F6" t="str">
            <v>Garantía_de_la_Inclusión_en_las_Políticas_Públicas_Distritales_de_Biodiversidad_Patrimonio_Cultural_y_Cultura_Diversa_de_la_perspectiva_de_la_ancestralidad_africana_del_poblamiento_primigenio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Val"/>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educacionsuperior@educacionbogota.gov.co" TargetMode="External"/><Relationship Id="rId18" Type="http://schemas.openxmlformats.org/officeDocument/2006/relationships/hyperlink" Target="mailto:luis.usuga@scrd.gov.co" TargetMode="External"/><Relationship Id="rId26" Type="http://schemas.openxmlformats.org/officeDocument/2006/relationships/hyperlink" Target="mailto:rhernandez@sdmujer.gov.co" TargetMode="External"/><Relationship Id="rId21" Type="http://schemas.openxmlformats.org/officeDocument/2006/relationships/hyperlink" Target="mailto:lcorrea@sdis.gov.co" TargetMode="External"/><Relationship Id="rId34" Type="http://schemas.openxmlformats.org/officeDocument/2006/relationships/hyperlink" Target="mailto:nur.valencia@gobiernobogota.gov.co" TargetMode="External"/><Relationship Id="rId7" Type="http://schemas.openxmlformats.org/officeDocument/2006/relationships/hyperlink" Target="mailto:dmartinez@educacionbogota.gov.co" TargetMode="External"/><Relationship Id="rId12" Type="http://schemas.openxmlformats.org/officeDocument/2006/relationships/hyperlink" Target="mailto:yquimbayol@educacionbogota.gov.co" TargetMode="External"/><Relationship Id="rId17" Type="http://schemas.openxmlformats.org/officeDocument/2006/relationships/hyperlink" Target="mailto:dmartinez@educacionbogota.gov.co" TargetMode="External"/><Relationship Id="rId25" Type="http://schemas.openxmlformats.org/officeDocument/2006/relationships/hyperlink" Target="mailto:jpalacios@participacionbogota.gov.co" TargetMode="External"/><Relationship Id="rId33" Type="http://schemas.openxmlformats.org/officeDocument/2006/relationships/hyperlink" Target="mailto:nur.valencia@gobiernobogota.gov.co" TargetMode="External"/><Relationship Id="rId38" Type="http://schemas.openxmlformats.org/officeDocument/2006/relationships/printerSettings" Target="../printerSettings/printerSettings1.bin"/><Relationship Id="rId2" Type="http://schemas.openxmlformats.org/officeDocument/2006/relationships/hyperlink" Target="mailto:ljcabiativa@saludcapital.gov.co" TargetMode="External"/><Relationship Id="rId16" Type="http://schemas.openxmlformats.org/officeDocument/2006/relationships/hyperlink" Target="mailto:dmartinez@educacionbogota.gov.co" TargetMode="External"/><Relationship Id="rId20" Type="http://schemas.openxmlformats.org/officeDocument/2006/relationships/hyperlink" Target="mailto:silvia.ortiz@sda.gov.co" TargetMode="External"/><Relationship Id="rId29" Type="http://schemas.openxmlformats.org/officeDocument/2006/relationships/hyperlink" Target="mailto:cristian.pulido@gobiernobogota.gov.co" TargetMode="External"/><Relationship Id="rId1" Type="http://schemas.openxmlformats.org/officeDocument/2006/relationships/hyperlink" Target="mailto:Lmardila@saludcapital.gov.co" TargetMode="External"/><Relationship Id="rId6" Type="http://schemas.openxmlformats.org/officeDocument/2006/relationships/hyperlink" Target="mailto:y1ramirez@saludcapital.gov.co" TargetMode="External"/><Relationship Id="rId11" Type="http://schemas.openxmlformats.org/officeDocument/2006/relationships/hyperlink" Target="mailto:paocampo@educacionbogot&#225;.gov.co" TargetMode="External"/><Relationship Id="rId24" Type="http://schemas.openxmlformats.org/officeDocument/2006/relationships/hyperlink" Target="mailto:rgonzalez@participacionbogota.gov.co" TargetMode="External"/><Relationship Id="rId32" Type="http://schemas.openxmlformats.org/officeDocument/2006/relationships/hyperlink" Target="mailto:nur.valencia@gobiernobogota.gov.co" TargetMode="External"/><Relationship Id="rId37" Type="http://schemas.openxmlformats.org/officeDocument/2006/relationships/hyperlink" Target="mailto:nur.valencia@gobiernobogota.gov.co" TargetMode="External"/><Relationship Id="rId5" Type="http://schemas.openxmlformats.org/officeDocument/2006/relationships/hyperlink" Target="mailto:ljcabiativa@saludcapital.gov.co" TargetMode="External"/><Relationship Id="rId15" Type="http://schemas.openxmlformats.org/officeDocument/2006/relationships/hyperlink" Target="mailto:egrodriguez@educacionbogota.gov.co" TargetMode="External"/><Relationship Id="rId23" Type="http://schemas.openxmlformats.org/officeDocument/2006/relationships/hyperlink" Target="mailto:jcpena@sdis.gov.co" TargetMode="External"/><Relationship Id="rId28" Type="http://schemas.openxmlformats.org/officeDocument/2006/relationships/hyperlink" Target="mailto:rhernandez@sdmujer.gov.co" TargetMode="External"/><Relationship Id="rId36" Type="http://schemas.openxmlformats.org/officeDocument/2006/relationships/hyperlink" Target="mailto:nur.valencia@gobiernobogota.gov.co" TargetMode="External"/><Relationship Id="rId10" Type="http://schemas.openxmlformats.org/officeDocument/2006/relationships/hyperlink" Target="mailto:jrrodriguez@educacionbogota.gov.co" TargetMode="External"/><Relationship Id="rId19" Type="http://schemas.openxmlformats.org/officeDocument/2006/relationships/hyperlink" Target="mailto:silvia.ortiz@sda.gov.co" TargetMode="External"/><Relationship Id="rId31" Type="http://schemas.openxmlformats.org/officeDocument/2006/relationships/hyperlink" Target="mailto:eddy.bermudez@gobiernobogota.gov.co" TargetMode="External"/><Relationship Id="rId4" Type="http://schemas.openxmlformats.org/officeDocument/2006/relationships/hyperlink" Target="mailto:ljcabiativa@saludcapital.gov.co" TargetMode="External"/><Relationship Id="rId9" Type="http://schemas.openxmlformats.org/officeDocument/2006/relationships/hyperlink" Target="mailto:paocampo@educacionbogot&#225;.gov.co" TargetMode="External"/><Relationship Id="rId14" Type="http://schemas.openxmlformats.org/officeDocument/2006/relationships/hyperlink" Target="mailto:educacionsuperior@educacionbogota.gov.co" TargetMode="External"/><Relationship Id="rId22" Type="http://schemas.openxmlformats.org/officeDocument/2006/relationships/hyperlink" Target="mailto:lcorrea@sdis.gov.co" TargetMode="External"/><Relationship Id="rId27" Type="http://schemas.openxmlformats.org/officeDocument/2006/relationships/hyperlink" Target="mailto:rhernandez@sdmujer.gov.co" TargetMode="External"/><Relationship Id="rId30" Type="http://schemas.openxmlformats.org/officeDocument/2006/relationships/hyperlink" Target="mailto:cristian.pulido@gobiernobogota.gov.co" TargetMode="External"/><Relationship Id="rId35" Type="http://schemas.openxmlformats.org/officeDocument/2006/relationships/hyperlink" Target="mailto:nur.valencia@gobiernobogota.gov.co" TargetMode="External"/><Relationship Id="rId8" Type="http://schemas.openxmlformats.org/officeDocument/2006/relationships/hyperlink" Target="mailto:dmartinez@educacionbogota.gov.co" TargetMode="External"/><Relationship Id="rId3" Type="http://schemas.openxmlformats.org/officeDocument/2006/relationships/hyperlink" Target="mailto:ljcabiativa@saludcapital.gov.co"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4"/>
  <sheetViews>
    <sheetView tabSelected="1" topLeftCell="A4" zoomScale="27" zoomScaleNormal="27" workbookViewId="0">
      <selection activeCell="AN54" sqref="AN54"/>
    </sheetView>
  </sheetViews>
  <sheetFormatPr baseColWidth="10" defaultRowHeight="15" x14ac:dyDescent="0.25"/>
  <cols>
    <col min="1" max="1" width="5.5703125" customWidth="1"/>
    <col min="2" max="2" width="21.85546875" customWidth="1"/>
    <col min="3" max="3" width="17.42578125" customWidth="1"/>
    <col min="4" max="4" width="16.85546875" customWidth="1"/>
    <col min="5" max="5" width="24.5703125" customWidth="1"/>
    <col min="6" max="6" width="35.42578125" customWidth="1"/>
    <col min="7" max="7" width="15.28515625" customWidth="1"/>
    <col min="8" max="8" width="16.28515625" customWidth="1"/>
    <col min="9" max="9" width="19.140625" customWidth="1"/>
    <col min="10" max="10" width="20.85546875" style="9" customWidth="1"/>
    <col min="11" max="11" width="16.140625" customWidth="1"/>
    <col min="12" max="12" width="16.42578125" customWidth="1"/>
    <col min="13" max="13" width="17.140625" customWidth="1"/>
    <col min="14" max="14" width="12.28515625" customWidth="1"/>
    <col min="15" max="15" width="13.5703125" customWidth="1"/>
    <col min="16" max="16" width="27.7109375" customWidth="1"/>
    <col min="17" max="17" width="23.7109375" customWidth="1"/>
    <col min="18" max="18" width="12.28515625" style="9" customWidth="1"/>
    <col min="19" max="19" width="12.140625" style="12" customWidth="1"/>
    <col min="20" max="20" width="11.42578125" style="9" customWidth="1"/>
    <col min="21" max="21" width="11" style="9" customWidth="1"/>
    <col min="22" max="22" width="11.28515625" customWidth="1"/>
    <col min="23" max="23" width="11.28515625" style="11" customWidth="1"/>
    <col min="24" max="24" width="11.28515625" customWidth="1"/>
    <col min="25" max="25" width="11" customWidth="1"/>
    <col min="26" max="26" width="14.5703125" customWidth="1"/>
    <col min="27" max="27" width="13" customWidth="1"/>
    <col min="28" max="28" width="13.7109375" customWidth="1"/>
    <col min="29" max="29" width="0.140625" customWidth="1"/>
    <col min="30" max="30" width="13.5703125" customWidth="1"/>
    <col min="31" max="31" width="14.7109375" customWidth="1"/>
    <col min="32" max="32" width="12.85546875" customWidth="1"/>
    <col min="33" max="33" width="11.7109375" customWidth="1"/>
    <col min="34" max="34" width="21.42578125" customWidth="1"/>
    <col min="35" max="35" width="33" customWidth="1"/>
    <col min="36" max="36" width="19.140625" customWidth="1"/>
    <col min="37" max="37" width="18.28515625" customWidth="1"/>
    <col min="38" max="38" width="20.42578125" customWidth="1"/>
    <col min="39" max="39" width="72" customWidth="1"/>
    <col min="40" max="40" width="70.140625" customWidth="1"/>
    <col min="41" max="41" width="15" bestFit="1" customWidth="1"/>
  </cols>
  <sheetData>
    <row r="1" spans="1:60" ht="5.25" customHeight="1" x14ac:dyDescent="0.25">
      <c r="B1" s="1"/>
      <c r="C1" s="2"/>
      <c r="D1" s="2"/>
      <c r="E1" s="2"/>
      <c r="F1" s="2"/>
      <c r="G1" s="3"/>
    </row>
    <row r="2" spans="1:60" ht="30" customHeight="1" x14ac:dyDescent="0.25">
      <c r="B2" s="154" t="s">
        <v>0</v>
      </c>
      <c r="C2" s="155"/>
      <c r="D2" s="148" t="s">
        <v>1</v>
      </c>
      <c r="E2" s="148"/>
      <c r="F2" s="148"/>
      <c r="G2" s="149"/>
    </row>
    <row r="3" spans="1:60" x14ac:dyDescent="0.25">
      <c r="B3" s="4" t="s">
        <v>2</v>
      </c>
      <c r="C3" s="5"/>
      <c r="D3" s="150" t="s">
        <v>3</v>
      </c>
      <c r="E3" s="150"/>
      <c r="F3" s="150"/>
      <c r="G3" s="151"/>
    </row>
    <row r="4" spans="1:60" x14ac:dyDescent="0.25">
      <c r="B4" s="4" t="s">
        <v>4</v>
      </c>
      <c r="C4" s="5"/>
      <c r="D4" s="150" t="s">
        <v>587</v>
      </c>
      <c r="E4" s="150"/>
      <c r="F4" s="150"/>
      <c r="G4" s="151"/>
    </row>
    <row r="5" spans="1:60" x14ac:dyDescent="0.25">
      <c r="B5" s="152" t="s">
        <v>5</v>
      </c>
      <c r="C5" s="153"/>
      <c r="D5" s="6"/>
      <c r="E5" s="6"/>
      <c r="F5" s="7" t="s">
        <v>6</v>
      </c>
      <c r="G5" s="8" t="s">
        <v>756</v>
      </c>
    </row>
    <row r="6" spans="1:60" x14ac:dyDescent="0.25">
      <c r="B6" s="24"/>
      <c r="C6" s="25"/>
      <c r="D6" s="26"/>
      <c r="E6" s="26"/>
      <c r="F6" s="26"/>
      <c r="G6" s="27"/>
    </row>
    <row r="7" spans="1:60" x14ac:dyDescent="0.25">
      <c r="A7" s="22"/>
      <c r="B7" s="159" t="s">
        <v>7</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28"/>
      <c r="AD7" s="158" t="s">
        <v>8</v>
      </c>
      <c r="AE7" s="158"/>
      <c r="AF7" s="158"/>
      <c r="AG7" s="159" t="s">
        <v>9</v>
      </c>
      <c r="AH7" s="159"/>
      <c r="AI7" s="159"/>
      <c r="AJ7" s="159"/>
      <c r="AK7" s="159"/>
      <c r="AL7" s="159"/>
      <c r="AM7" s="159"/>
      <c r="AN7" s="156" t="s">
        <v>51</v>
      </c>
    </row>
    <row r="8" spans="1:60" x14ac:dyDescent="0.25">
      <c r="A8" s="22"/>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28"/>
      <c r="AD8" s="158"/>
      <c r="AE8" s="158"/>
      <c r="AF8" s="158"/>
      <c r="AG8" s="159"/>
      <c r="AH8" s="159"/>
      <c r="AI8" s="159"/>
      <c r="AJ8" s="159"/>
      <c r="AK8" s="159"/>
      <c r="AL8" s="159"/>
      <c r="AM8" s="159"/>
      <c r="AN8" s="156"/>
    </row>
    <row r="9" spans="1:60" ht="25.5" customHeight="1" x14ac:dyDescent="0.25">
      <c r="A9" s="22"/>
      <c r="B9" s="159" t="s">
        <v>10</v>
      </c>
      <c r="C9" s="159"/>
      <c r="D9" s="159"/>
      <c r="E9" s="28"/>
      <c r="F9" s="157" t="s">
        <v>11</v>
      </c>
      <c r="G9" s="157"/>
      <c r="H9" s="157" t="s">
        <v>12</v>
      </c>
      <c r="I9" s="157"/>
      <c r="J9" s="157"/>
      <c r="K9" s="157"/>
      <c r="L9" s="157"/>
      <c r="M9" s="157"/>
      <c r="N9" s="157" t="s">
        <v>13</v>
      </c>
      <c r="O9" s="157"/>
      <c r="P9" s="157" t="s">
        <v>14</v>
      </c>
      <c r="Q9" s="157"/>
      <c r="R9" s="157"/>
      <c r="S9" s="157"/>
      <c r="T9" s="157"/>
      <c r="U9" s="157"/>
      <c r="V9" s="157" t="s">
        <v>15</v>
      </c>
      <c r="W9" s="157"/>
      <c r="X9" s="157"/>
      <c r="Y9" s="157"/>
      <c r="Z9" s="157"/>
      <c r="AA9" s="157"/>
      <c r="AB9" s="157"/>
      <c r="AC9" s="157"/>
      <c r="AD9" s="158"/>
      <c r="AE9" s="158"/>
      <c r="AF9" s="158"/>
      <c r="AG9" s="157" t="s">
        <v>16</v>
      </c>
      <c r="AH9" s="157"/>
      <c r="AI9" s="157"/>
      <c r="AJ9" s="157"/>
      <c r="AK9" s="157"/>
      <c r="AL9" s="157"/>
      <c r="AM9" s="157"/>
      <c r="AN9" s="156"/>
    </row>
    <row r="10" spans="1:60" ht="96.75" customHeight="1" x14ac:dyDescent="0.25">
      <c r="A10" s="23" t="s">
        <v>689</v>
      </c>
      <c r="B10" s="18" t="s">
        <v>17</v>
      </c>
      <c r="C10" s="18" t="s">
        <v>18</v>
      </c>
      <c r="D10" s="18" t="s">
        <v>19</v>
      </c>
      <c r="E10" s="18" t="s">
        <v>20</v>
      </c>
      <c r="F10" s="18" t="s">
        <v>21</v>
      </c>
      <c r="G10" s="18" t="s">
        <v>22</v>
      </c>
      <c r="H10" s="18" t="s">
        <v>23</v>
      </c>
      <c r="I10" s="18" t="s">
        <v>24</v>
      </c>
      <c r="J10" s="18" t="s">
        <v>25</v>
      </c>
      <c r="K10" s="18" t="s">
        <v>26</v>
      </c>
      <c r="L10" s="18" t="s">
        <v>27</v>
      </c>
      <c r="M10" s="18" t="s">
        <v>28</v>
      </c>
      <c r="N10" s="18" t="s">
        <v>29</v>
      </c>
      <c r="O10" s="18" t="s">
        <v>30</v>
      </c>
      <c r="P10" s="18" t="s">
        <v>31</v>
      </c>
      <c r="Q10" s="18" t="s">
        <v>32</v>
      </c>
      <c r="R10" s="18" t="s">
        <v>33</v>
      </c>
      <c r="S10" s="18" t="s">
        <v>34</v>
      </c>
      <c r="T10" s="18" t="s">
        <v>35</v>
      </c>
      <c r="U10" s="18" t="s">
        <v>36</v>
      </c>
      <c r="V10" s="19" t="s">
        <v>37</v>
      </c>
      <c r="W10" s="20" t="s">
        <v>38</v>
      </c>
      <c r="X10" s="19" t="s">
        <v>588</v>
      </c>
      <c r="Y10" s="20" t="s">
        <v>39</v>
      </c>
      <c r="Z10" s="19" t="s">
        <v>40</v>
      </c>
      <c r="AA10" s="20" t="s">
        <v>41</v>
      </c>
      <c r="AB10" s="19" t="s">
        <v>42</v>
      </c>
      <c r="AC10" s="17" t="s">
        <v>43</v>
      </c>
      <c r="AD10" s="21" t="s">
        <v>44</v>
      </c>
      <c r="AE10" s="21" t="s">
        <v>45</v>
      </c>
      <c r="AF10" s="21" t="s">
        <v>46</v>
      </c>
      <c r="AG10" s="19" t="s">
        <v>47</v>
      </c>
      <c r="AH10" s="19" t="s">
        <v>48</v>
      </c>
      <c r="AI10" s="19" t="s">
        <v>49</v>
      </c>
      <c r="AJ10" s="19" t="s">
        <v>690</v>
      </c>
      <c r="AK10" s="19" t="s">
        <v>691</v>
      </c>
      <c r="AL10" s="19" t="s">
        <v>692</v>
      </c>
      <c r="AM10" s="19" t="s">
        <v>50</v>
      </c>
      <c r="AN10" s="156"/>
      <c r="AO10" s="13"/>
      <c r="AP10" s="13"/>
      <c r="AQ10" s="13"/>
      <c r="AR10" s="13"/>
      <c r="AS10" s="13"/>
      <c r="AT10" s="13"/>
      <c r="AU10" s="13"/>
      <c r="AV10" s="13"/>
      <c r="AW10" s="13"/>
      <c r="AX10" s="13"/>
      <c r="AY10" s="13"/>
      <c r="AZ10" s="13"/>
      <c r="BA10" s="13"/>
      <c r="BB10" s="13"/>
      <c r="BC10" s="13"/>
      <c r="BD10" s="13"/>
      <c r="BE10" s="13"/>
      <c r="BF10" s="13"/>
      <c r="BG10" s="13"/>
      <c r="BH10" s="13"/>
    </row>
    <row r="11" spans="1:60" s="93" customFormat="1" ht="285.75" customHeight="1" x14ac:dyDescent="0.25">
      <c r="A11" s="45" t="s">
        <v>593</v>
      </c>
      <c r="B11" s="46" t="s">
        <v>52</v>
      </c>
      <c r="C11" s="46" t="s">
        <v>53</v>
      </c>
      <c r="D11" s="46" t="s">
        <v>54</v>
      </c>
      <c r="E11" s="46" t="s">
        <v>55</v>
      </c>
      <c r="F11" s="46" t="s">
        <v>56</v>
      </c>
      <c r="G11" s="49">
        <v>3</v>
      </c>
      <c r="H11" s="46" t="s">
        <v>57</v>
      </c>
      <c r="I11" s="46" t="s">
        <v>58</v>
      </c>
      <c r="J11" s="45" t="s">
        <v>59</v>
      </c>
      <c r="K11" s="45" t="s">
        <v>443</v>
      </c>
      <c r="L11" s="45" t="s">
        <v>70</v>
      </c>
      <c r="M11" s="87" t="s">
        <v>71</v>
      </c>
      <c r="N11" s="47">
        <v>42856</v>
      </c>
      <c r="O11" s="47">
        <v>43981</v>
      </c>
      <c r="P11" s="33" t="s">
        <v>72</v>
      </c>
      <c r="Q11" s="33" t="s">
        <v>73</v>
      </c>
      <c r="R11" s="45">
        <v>1</v>
      </c>
      <c r="S11" s="45">
        <v>1</v>
      </c>
      <c r="T11" s="45">
        <v>1</v>
      </c>
      <c r="U11" s="45">
        <v>1</v>
      </c>
      <c r="V11" s="88">
        <v>1</v>
      </c>
      <c r="W11" s="48">
        <v>1</v>
      </c>
      <c r="X11" s="89">
        <v>1</v>
      </c>
      <c r="Y11" s="55">
        <v>1</v>
      </c>
      <c r="Z11" s="59">
        <v>1</v>
      </c>
      <c r="AA11" s="55">
        <v>1</v>
      </c>
      <c r="AB11" s="90"/>
      <c r="AC11" s="90"/>
      <c r="AD11" s="59" t="s">
        <v>82</v>
      </c>
      <c r="AE11" s="59" t="s">
        <v>83</v>
      </c>
      <c r="AF11" s="59" t="s">
        <v>84</v>
      </c>
      <c r="AG11" s="59">
        <v>7525</v>
      </c>
      <c r="AH11" s="59" t="s">
        <v>85</v>
      </c>
      <c r="AI11" s="59" t="s">
        <v>86</v>
      </c>
      <c r="AJ11" s="91">
        <v>144933924</v>
      </c>
      <c r="AK11" s="29">
        <v>0.75</v>
      </c>
      <c r="AL11" s="91">
        <f>108801142+33939278</f>
        <v>142740420</v>
      </c>
      <c r="AM11" s="30" t="s">
        <v>820</v>
      </c>
      <c r="AN11" s="30" t="s">
        <v>821</v>
      </c>
      <c r="AO11" s="92"/>
    </row>
    <row r="12" spans="1:60" s="93" customFormat="1" ht="400.5" customHeight="1" x14ac:dyDescent="0.25">
      <c r="A12" s="49" t="s">
        <v>594</v>
      </c>
      <c r="B12" s="46" t="s">
        <v>52</v>
      </c>
      <c r="C12" s="46" t="s">
        <v>53</v>
      </c>
      <c r="D12" s="46" t="s">
        <v>54</v>
      </c>
      <c r="E12" s="46" t="s">
        <v>60</v>
      </c>
      <c r="F12" s="46" t="s">
        <v>61</v>
      </c>
      <c r="G12" s="49">
        <v>3</v>
      </c>
      <c r="H12" s="46" t="s">
        <v>57</v>
      </c>
      <c r="I12" s="46" t="s">
        <v>58</v>
      </c>
      <c r="J12" s="45" t="s">
        <v>59</v>
      </c>
      <c r="K12" s="45" t="s">
        <v>74</v>
      </c>
      <c r="L12" s="45" t="s">
        <v>75</v>
      </c>
      <c r="M12" s="45" t="s">
        <v>76</v>
      </c>
      <c r="N12" s="47">
        <v>42856</v>
      </c>
      <c r="O12" s="47">
        <v>43981</v>
      </c>
      <c r="P12" s="33" t="s">
        <v>77</v>
      </c>
      <c r="Q12" s="33" t="s">
        <v>444</v>
      </c>
      <c r="R12" s="48">
        <v>1</v>
      </c>
      <c r="S12" s="48">
        <v>1</v>
      </c>
      <c r="T12" s="48">
        <v>1</v>
      </c>
      <c r="U12" s="48">
        <v>1</v>
      </c>
      <c r="V12" s="48">
        <v>1</v>
      </c>
      <c r="W12" s="48">
        <v>1</v>
      </c>
      <c r="X12" s="48">
        <v>1</v>
      </c>
      <c r="Y12" s="55">
        <v>1</v>
      </c>
      <c r="Z12" s="66">
        <v>1</v>
      </c>
      <c r="AA12" s="66">
        <v>1</v>
      </c>
      <c r="AB12" s="90"/>
      <c r="AC12" s="90"/>
      <c r="AD12" s="59" t="s">
        <v>82</v>
      </c>
      <c r="AE12" s="59" t="s">
        <v>87</v>
      </c>
      <c r="AF12" s="59" t="s">
        <v>88</v>
      </c>
      <c r="AG12" s="59">
        <v>1186</v>
      </c>
      <c r="AH12" s="59" t="s">
        <v>89</v>
      </c>
      <c r="AI12" s="59" t="s">
        <v>90</v>
      </c>
      <c r="AJ12" s="91">
        <v>2343058616</v>
      </c>
      <c r="AK12" s="29">
        <v>0.59</v>
      </c>
      <c r="AL12" s="91">
        <v>2667164185</v>
      </c>
      <c r="AM12" s="50" t="s">
        <v>822</v>
      </c>
      <c r="AN12" s="31" t="s">
        <v>823</v>
      </c>
      <c r="AO12" s="92"/>
    </row>
    <row r="13" spans="1:60" s="93" customFormat="1" ht="237.75" customHeight="1" x14ac:dyDescent="0.25">
      <c r="A13" s="49" t="s">
        <v>595</v>
      </c>
      <c r="B13" s="46" t="s">
        <v>52</v>
      </c>
      <c r="C13" s="46" t="s">
        <v>53</v>
      </c>
      <c r="D13" s="46" t="s">
        <v>54</v>
      </c>
      <c r="E13" s="46" t="s">
        <v>62</v>
      </c>
      <c r="F13" s="46" t="s">
        <v>63</v>
      </c>
      <c r="G13" s="49">
        <v>1</v>
      </c>
      <c r="H13" s="46" t="s">
        <v>57</v>
      </c>
      <c r="I13" s="46" t="s">
        <v>58</v>
      </c>
      <c r="J13" s="45" t="s">
        <v>59</v>
      </c>
      <c r="K13" s="45" t="s">
        <v>78</v>
      </c>
      <c r="L13" s="45" t="s">
        <v>79</v>
      </c>
      <c r="M13" s="45" t="s">
        <v>80</v>
      </c>
      <c r="N13" s="47">
        <v>42856</v>
      </c>
      <c r="O13" s="47">
        <v>43981</v>
      </c>
      <c r="P13" s="33" t="s">
        <v>81</v>
      </c>
      <c r="Q13" s="33" t="s">
        <v>445</v>
      </c>
      <c r="R13" s="48">
        <v>0.25</v>
      </c>
      <c r="S13" s="48">
        <v>0.25</v>
      </c>
      <c r="T13" s="48">
        <v>0.25</v>
      </c>
      <c r="U13" s="48">
        <v>0.25</v>
      </c>
      <c r="V13" s="48">
        <v>0.25</v>
      </c>
      <c r="W13" s="48">
        <v>1</v>
      </c>
      <c r="X13" s="48">
        <v>0.5</v>
      </c>
      <c r="Y13" s="55">
        <v>2</v>
      </c>
      <c r="Z13" s="94">
        <v>0.25</v>
      </c>
      <c r="AA13" s="48">
        <v>1</v>
      </c>
      <c r="AB13" s="90"/>
      <c r="AC13" s="90"/>
      <c r="AD13" s="59" t="s">
        <v>82</v>
      </c>
      <c r="AE13" s="59" t="s">
        <v>87</v>
      </c>
      <c r="AF13" s="59" t="s">
        <v>88</v>
      </c>
      <c r="AG13" s="59">
        <v>1187</v>
      </c>
      <c r="AH13" s="59" t="s">
        <v>91</v>
      </c>
      <c r="AI13" s="59" t="s">
        <v>92</v>
      </c>
      <c r="AJ13" s="95" t="s">
        <v>142</v>
      </c>
      <c r="AK13" s="96" t="s">
        <v>142</v>
      </c>
      <c r="AL13" s="96" t="s">
        <v>142</v>
      </c>
      <c r="AM13" s="31" t="s">
        <v>824</v>
      </c>
      <c r="AN13" s="31" t="s">
        <v>825</v>
      </c>
    </row>
    <row r="14" spans="1:60" s="93" customFormat="1" ht="156.75" customHeight="1" x14ac:dyDescent="0.25">
      <c r="A14" s="49" t="s">
        <v>596</v>
      </c>
      <c r="B14" s="46" t="s">
        <v>52</v>
      </c>
      <c r="C14" s="46" t="s">
        <v>53</v>
      </c>
      <c r="D14" s="46" t="s">
        <v>54</v>
      </c>
      <c r="E14" s="46" t="s">
        <v>64</v>
      </c>
      <c r="F14" s="46" t="s">
        <v>65</v>
      </c>
      <c r="G14" s="49">
        <v>4</v>
      </c>
      <c r="H14" s="46" t="s">
        <v>57</v>
      </c>
      <c r="I14" s="46" t="s">
        <v>58</v>
      </c>
      <c r="J14" s="45" t="s">
        <v>59</v>
      </c>
      <c r="K14" s="45" t="s">
        <v>74</v>
      </c>
      <c r="L14" s="45" t="s">
        <v>75</v>
      </c>
      <c r="M14" s="45" t="s">
        <v>76</v>
      </c>
      <c r="N14" s="47">
        <v>42856</v>
      </c>
      <c r="O14" s="47">
        <v>43981</v>
      </c>
      <c r="P14" s="33" t="s">
        <v>446</v>
      </c>
      <c r="Q14" s="33" t="s">
        <v>617</v>
      </c>
      <c r="R14" s="48">
        <v>1</v>
      </c>
      <c r="S14" s="48">
        <v>1</v>
      </c>
      <c r="T14" s="48">
        <v>1</v>
      </c>
      <c r="U14" s="48">
        <v>1</v>
      </c>
      <c r="V14" s="48">
        <v>0</v>
      </c>
      <c r="W14" s="48">
        <v>0</v>
      </c>
      <c r="X14" s="97">
        <v>0</v>
      </c>
      <c r="Y14" s="55">
        <v>0</v>
      </c>
      <c r="Z14" s="66">
        <v>1</v>
      </c>
      <c r="AA14" s="66">
        <v>1</v>
      </c>
      <c r="AB14" s="90"/>
      <c r="AC14" s="90"/>
      <c r="AD14" s="59" t="s">
        <v>82</v>
      </c>
      <c r="AE14" s="59" t="s">
        <v>87</v>
      </c>
      <c r="AF14" s="59" t="s">
        <v>88</v>
      </c>
      <c r="AG14" s="59">
        <v>1186</v>
      </c>
      <c r="AH14" s="59" t="s">
        <v>89</v>
      </c>
      <c r="AI14" s="59" t="s">
        <v>93</v>
      </c>
      <c r="AJ14" s="95">
        <v>389064596</v>
      </c>
      <c r="AK14" s="29">
        <v>0.16</v>
      </c>
      <c r="AL14" s="95">
        <v>389064596</v>
      </c>
      <c r="AM14" s="50" t="s">
        <v>826</v>
      </c>
      <c r="AN14" s="50" t="s">
        <v>827</v>
      </c>
    </row>
    <row r="15" spans="1:60" s="93" customFormat="1" ht="108.75" customHeight="1" x14ac:dyDescent="0.25">
      <c r="A15" s="49" t="s">
        <v>597</v>
      </c>
      <c r="B15" s="46" t="s">
        <v>52</v>
      </c>
      <c r="C15" s="46" t="s">
        <v>53</v>
      </c>
      <c r="D15" s="46" t="s">
        <v>54</v>
      </c>
      <c r="E15" s="46" t="s">
        <v>66</v>
      </c>
      <c r="F15" s="46" t="s">
        <v>67</v>
      </c>
      <c r="G15" s="49">
        <v>2</v>
      </c>
      <c r="H15" s="46" t="s">
        <v>57</v>
      </c>
      <c r="I15" s="46" t="s">
        <v>58</v>
      </c>
      <c r="J15" s="45" t="s">
        <v>59</v>
      </c>
      <c r="K15" s="45" t="s">
        <v>74</v>
      </c>
      <c r="L15" s="45" t="s">
        <v>75</v>
      </c>
      <c r="M15" s="45" t="s">
        <v>76</v>
      </c>
      <c r="N15" s="47">
        <v>42856</v>
      </c>
      <c r="O15" s="47">
        <v>43981</v>
      </c>
      <c r="P15" s="33" t="s">
        <v>686</v>
      </c>
      <c r="Q15" s="72" t="s">
        <v>845</v>
      </c>
      <c r="R15" s="48">
        <v>0.2</v>
      </c>
      <c r="S15" s="48">
        <v>0.4</v>
      </c>
      <c r="T15" s="48">
        <v>0.3</v>
      </c>
      <c r="U15" s="48">
        <v>0.1</v>
      </c>
      <c r="V15" s="48">
        <v>0</v>
      </c>
      <c r="W15" s="48">
        <v>0</v>
      </c>
      <c r="X15" s="48">
        <v>0.25</v>
      </c>
      <c r="Y15" s="55">
        <v>0.625</v>
      </c>
      <c r="Z15" s="66">
        <v>0.2</v>
      </c>
      <c r="AA15" s="66">
        <v>0.67</v>
      </c>
      <c r="AB15" s="90"/>
      <c r="AC15" s="90"/>
      <c r="AD15" s="59" t="s">
        <v>82</v>
      </c>
      <c r="AE15" s="59" t="s">
        <v>87</v>
      </c>
      <c r="AF15" s="59" t="s">
        <v>88</v>
      </c>
      <c r="AG15" s="59">
        <v>1186</v>
      </c>
      <c r="AH15" s="59" t="s">
        <v>89</v>
      </c>
      <c r="AI15" s="59" t="s">
        <v>90</v>
      </c>
      <c r="AJ15" s="95" t="s">
        <v>142</v>
      </c>
      <c r="AK15" s="96" t="s">
        <v>142</v>
      </c>
      <c r="AL15" s="96" t="s">
        <v>142</v>
      </c>
      <c r="AM15" s="50" t="s">
        <v>828</v>
      </c>
      <c r="AN15" s="50" t="s">
        <v>693</v>
      </c>
    </row>
    <row r="16" spans="1:60" s="93" customFormat="1" ht="163.5" customHeight="1" x14ac:dyDescent="0.25">
      <c r="A16" s="49" t="s">
        <v>598</v>
      </c>
      <c r="B16" s="46" t="s">
        <v>52</v>
      </c>
      <c r="C16" s="46" t="s">
        <v>53</v>
      </c>
      <c r="D16" s="46" t="s">
        <v>54</v>
      </c>
      <c r="E16" s="46" t="s">
        <v>68</v>
      </c>
      <c r="F16" s="46" t="s">
        <v>69</v>
      </c>
      <c r="G16" s="49">
        <v>4</v>
      </c>
      <c r="H16" s="46" t="s">
        <v>57</v>
      </c>
      <c r="I16" s="46" t="s">
        <v>58</v>
      </c>
      <c r="J16" s="45" t="s">
        <v>59</v>
      </c>
      <c r="K16" s="45" t="s">
        <v>74</v>
      </c>
      <c r="L16" s="45" t="s">
        <v>75</v>
      </c>
      <c r="M16" s="45" t="s">
        <v>76</v>
      </c>
      <c r="N16" s="47">
        <v>42856</v>
      </c>
      <c r="O16" s="47">
        <v>43981</v>
      </c>
      <c r="P16" s="33" t="s">
        <v>447</v>
      </c>
      <c r="Q16" s="72" t="s">
        <v>448</v>
      </c>
      <c r="R16" s="48">
        <v>0.1</v>
      </c>
      <c r="S16" s="48">
        <v>0.2</v>
      </c>
      <c r="T16" s="48">
        <v>0.4</v>
      </c>
      <c r="U16" s="48">
        <v>0.3</v>
      </c>
      <c r="V16" s="48">
        <v>0</v>
      </c>
      <c r="W16" s="48">
        <v>0</v>
      </c>
      <c r="X16" s="98">
        <v>0.1</v>
      </c>
      <c r="Y16" s="55">
        <v>0.5</v>
      </c>
      <c r="Z16" s="66">
        <v>0</v>
      </c>
      <c r="AA16" s="66">
        <v>0</v>
      </c>
      <c r="AB16" s="90"/>
      <c r="AC16" s="90"/>
      <c r="AD16" s="59" t="s">
        <v>82</v>
      </c>
      <c r="AE16" s="59" t="s">
        <v>87</v>
      </c>
      <c r="AF16" s="59" t="s">
        <v>88</v>
      </c>
      <c r="AG16" s="59">
        <v>1186</v>
      </c>
      <c r="AH16" s="59" t="s">
        <v>89</v>
      </c>
      <c r="AI16" s="59" t="s">
        <v>94</v>
      </c>
      <c r="AJ16" s="95" t="s">
        <v>142</v>
      </c>
      <c r="AK16" s="96" t="s">
        <v>142</v>
      </c>
      <c r="AL16" s="96" t="s">
        <v>142</v>
      </c>
      <c r="AM16" s="50" t="s">
        <v>829</v>
      </c>
      <c r="AN16" s="50" t="s">
        <v>693</v>
      </c>
    </row>
    <row r="17" spans="1:40" s="93" customFormat="1" ht="108.75" customHeight="1" x14ac:dyDescent="0.25">
      <c r="A17" s="49" t="s">
        <v>599</v>
      </c>
      <c r="B17" s="46" t="s">
        <v>95</v>
      </c>
      <c r="C17" s="46" t="s">
        <v>53</v>
      </c>
      <c r="D17" s="46" t="s">
        <v>96</v>
      </c>
      <c r="E17" s="46" t="s">
        <v>97</v>
      </c>
      <c r="F17" s="46" t="s">
        <v>98</v>
      </c>
      <c r="G17" s="45">
        <v>1.2</v>
      </c>
      <c r="H17" s="46" t="s">
        <v>135</v>
      </c>
      <c r="I17" s="46" t="s">
        <v>136</v>
      </c>
      <c r="J17" s="45" t="s">
        <v>59</v>
      </c>
      <c r="K17" s="46" t="s">
        <v>137</v>
      </c>
      <c r="L17" s="46" t="s">
        <v>138</v>
      </c>
      <c r="M17" s="99" t="s">
        <v>139</v>
      </c>
      <c r="N17" s="51">
        <v>42887</v>
      </c>
      <c r="O17" s="51">
        <v>44195</v>
      </c>
      <c r="P17" s="46" t="s">
        <v>140</v>
      </c>
      <c r="Q17" s="46" t="s">
        <v>141</v>
      </c>
      <c r="R17" s="45">
        <v>1</v>
      </c>
      <c r="S17" s="45">
        <v>1</v>
      </c>
      <c r="T17" s="45">
        <v>1</v>
      </c>
      <c r="U17" s="45">
        <v>1</v>
      </c>
      <c r="V17" s="45">
        <v>0</v>
      </c>
      <c r="W17" s="48">
        <v>0</v>
      </c>
      <c r="X17" s="45">
        <v>0</v>
      </c>
      <c r="Y17" s="55">
        <v>0</v>
      </c>
      <c r="Z17" s="100">
        <v>1</v>
      </c>
      <c r="AA17" s="66">
        <v>1</v>
      </c>
      <c r="AB17" s="100"/>
      <c r="AC17" s="52"/>
      <c r="AD17" s="52" t="s">
        <v>82</v>
      </c>
      <c r="AE17" s="52" t="s">
        <v>195</v>
      </c>
      <c r="AF17" s="52" t="s">
        <v>196</v>
      </c>
      <c r="AG17" s="52">
        <v>1040</v>
      </c>
      <c r="AH17" s="52" t="s">
        <v>197</v>
      </c>
      <c r="AI17" s="52" t="s">
        <v>198</v>
      </c>
      <c r="AJ17" s="101">
        <v>11407119338</v>
      </c>
      <c r="AK17" s="102" t="s">
        <v>199</v>
      </c>
      <c r="AL17" s="56" t="s">
        <v>142</v>
      </c>
      <c r="AM17" s="53" t="s">
        <v>783</v>
      </c>
      <c r="AN17" s="53" t="s">
        <v>697</v>
      </c>
    </row>
    <row r="18" spans="1:40" s="93" customFormat="1" ht="108.75" customHeight="1" x14ac:dyDescent="0.25">
      <c r="A18" s="49" t="s">
        <v>600</v>
      </c>
      <c r="B18" s="46" t="s">
        <v>52</v>
      </c>
      <c r="C18" s="46" t="s">
        <v>53</v>
      </c>
      <c r="D18" s="46" t="s">
        <v>99</v>
      </c>
      <c r="E18" s="46" t="s">
        <v>100</v>
      </c>
      <c r="F18" s="46" t="s">
        <v>101</v>
      </c>
      <c r="G18" s="45">
        <v>1</v>
      </c>
      <c r="H18" s="46" t="s">
        <v>135</v>
      </c>
      <c r="I18" s="46" t="s">
        <v>136</v>
      </c>
      <c r="J18" s="45" t="s">
        <v>59</v>
      </c>
      <c r="K18" s="46" t="s">
        <v>143</v>
      </c>
      <c r="L18" s="46" t="s">
        <v>138</v>
      </c>
      <c r="M18" s="99" t="s">
        <v>144</v>
      </c>
      <c r="N18" s="51">
        <v>42887</v>
      </c>
      <c r="O18" s="51">
        <v>43464</v>
      </c>
      <c r="P18" s="46" t="s">
        <v>145</v>
      </c>
      <c r="Q18" s="46" t="s">
        <v>146</v>
      </c>
      <c r="R18" s="45">
        <v>15</v>
      </c>
      <c r="S18" s="45">
        <v>15</v>
      </c>
      <c r="T18" s="45" t="s">
        <v>142</v>
      </c>
      <c r="U18" s="45" t="s">
        <v>142</v>
      </c>
      <c r="V18" s="45">
        <v>12</v>
      </c>
      <c r="W18" s="48">
        <v>0.8</v>
      </c>
      <c r="X18" s="45">
        <v>0</v>
      </c>
      <c r="Y18" s="55">
        <v>0</v>
      </c>
      <c r="Z18" s="45">
        <v>3</v>
      </c>
      <c r="AA18" s="66" t="s">
        <v>142</v>
      </c>
      <c r="AB18" s="45"/>
      <c r="AC18" s="46"/>
      <c r="AD18" s="46" t="s">
        <v>82</v>
      </c>
      <c r="AE18" s="46" t="s">
        <v>195</v>
      </c>
      <c r="AF18" s="46" t="s">
        <v>196</v>
      </c>
      <c r="AG18" s="46">
        <v>1040</v>
      </c>
      <c r="AH18" s="46" t="s">
        <v>197</v>
      </c>
      <c r="AI18" s="46" t="s">
        <v>200</v>
      </c>
      <c r="AJ18" s="57">
        <v>18836079246</v>
      </c>
      <c r="AK18" s="102" t="s">
        <v>142</v>
      </c>
      <c r="AL18" s="56" t="s">
        <v>142</v>
      </c>
      <c r="AM18" s="50" t="s">
        <v>784</v>
      </c>
      <c r="AN18" s="50" t="s">
        <v>785</v>
      </c>
    </row>
    <row r="19" spans="1:40" s="93" customFormat="1" ht="108.75" customHeight="1" x14ac:dyDescent="0.25">
      <c r="A19" s="49" t="s">
        <v>601</v>
      </c>
      <c r="B19" s="46" t="s">
        <v>102</v>
      </c>
      <c r="C19" s="46" t="s">
        <v>53</v>
      </c>
      <c r="D19" s="46" t="s">
        <v>96</v>
      </c>
      <c r="E19" s="46" t="s">
        <v>103</v>
      </c>
      <c r="F19" s="46" t="s">
        <v>104</v>
      </c>
      <c r="G19" s="45">
        <v>0.5</v>
      </c>
      <c r="H19" s="46" t="s">
        <v>135</v>
      </c>
      <c r="I19" s="46" t="s">
        <v>136</v>
      </c>
      <c r="J19" s="45" t="s">
        <v>59</v>
      </c>
      <c r="K19" s="46" t="s">
        <v>137</v>
      </c>
      <c r="L19" s="46" t="s">
        <v>138</v>
      </c>
      <c r="M19" s="99" t="s">
        <v>139</v>
      </c>
      <c r="N19" s="51">
        <v>43374</v>
      </c>
      <c r="O19" s="51">
        <v>43403</v>
      </c>
      <c r="P19" s="46" t="s">
        <v>147</v>
      </c>
      <c r="Q19" s="46" t="s">
        <v>148</v>
      </c>
      <c r="R19" s="45" t="s">
        <v>59</v>
      </c>
      <c r="S19" s="49">
        <v>1</v>
      </c>
      <c r="T19" s="45" t="s">
        <v>59</v>
      </c>
      <c r="U19" s="45" t="s">
        <v>59</v>
      </c>
      <c r="V19" s="45" t="s">
        <v>59</v>
      </c>
      <c r="W19" s="48" t="s">
        <v>59</v>
      </c>
      <c r="X19" s="45">
        <v>1</v>
      </c>
      <c r="Y19" s="55">
        <v>1</v>
      </c>
      <c r="Z19" s="45" t="s">
        <v>142</v>
      </c>
      <c r="AA19" s="66" t="s">
        <v>142</v>
      </c>
      <c r="AB19" s="45"/>
      <c r="AC19" s="46"/>
      <c r="AD19" s="46" t="s">
        <v>82</v>
      </c>
      <c r="AE19" s="46" t="s">
        <v>195</v>
      </c>
      <c r="AF19" s="46" t="s">
        <v>196</v>
      </c>
      <c r="AG19" s="46">
        <v>1040</v>
      </c>
      <c r="AH19" s="46" t="s">
        <v>197</v>
      </c>
      <c r="AI19" s="46" t="s">
        <v>198</v>
      </c>
      <c r="AJ19" s="101">
        <v>11407119338</v>
      </c>
      <c r="AK19" s="102" t="s">
        <v>142</v>
      </c>
      <c r="AL19" s="56" t="s">
        <v>142</v>
      </c>
      <c r="AM19" s="50" t="s">
        <v>786</v>
      </c>
      <c r="AN19" s="50" t="s">
        <v>698</v>
      </c>
    </row>
    <row r="20" spans="1:40" s="93" customFormat="1" ht="108.75" customHeight="1" x14ac:dyDescent="0.25">
      <c r="A20" s="49" t="s">
        <v>602</v>
      </c>
      <c r="B20" s="46" t="s">
        <v>52</v>
      </c>
      <c r="C20" s="46" t="s">
        <v>53</v>
      </c>
      <c r="D20" s="46" t="s">
        <v>96</v>
      </c>
      <c r="E20" s="46" t="s">
        <v>105</v>
      </c>
      <c r="F20" s="46" t="s">
        <v>106</v>
      </c>
      <c r="G20" s="45">
        <v>0.5</v>
      </c>
      <c r="H20" s="46" t="s">
        <v>135</v>
      </c>
      <c r="I20" s="46" t="s">
        <v>136</v>
      </c>
      <c r="J20" s="45" t="s">
        <v>59</v>
      </c>
      <c r="K20" s="46" t="s">
        <v>149</v>
      </c>
      <c r="L20" s="46" t="s">
        <v>150</v>
      </c>
      <c r="M20" s="99" t="s">
        <v>151</v>
      </c>
      <c r="N20" s="51">
        <v>42826</v>
      </c>
      <c r="O20" s="51">
        <v>44195</v>
      </c>
      <c r="P20" s="46" t="s">
        <v>152</v>
      </c>
      <c r="Q20" s="46" t="s">
        <v>153</v>
      </c>
      <c r="R20" s="45">
        <v>500</v>
      </c>
      <c r="S20" s="45">
        <v>850</v>
      </c>
      <c r="T20" s="45">
        <v>850</v>
      </c>
      <c r="U20" s="45">
        <v>850</v>
      </c>
      <c r="V20" s="45">
        <v>570</v>
      </c>
      <c r="W20" s="48">
        <v>1.1399999999999999</v>
      </c>
      <c r="X20" s="45">
        <v>35</v>
      </c>
      <c r="Y20" s="55">
        <v>4.1099999999999998E-2</v>
      </c>
      <c r="Z20" s="45">
        <v>125</v>
      </c>
      <c r="AA20" s="66">
        <v>0.15</v>
      </c>
      <c r="AB20" s="45"/>
      <c r="AC20" s="46"/>
      <c r="AD20" s="46" t="s">
        <v>82</v>
      </c>
      <c r="AE20" s="46" t="s">
        <v>201</v>
      </c>
      <c r="AF20" s="46" t="s">
        <v>202</v>
      </c>
      <c r="AG20" s="46">
        <v>1040</v>
      </c>
      <c r="AH20" s="46" t="s">
        <v>197</v>
      </c>
      <c r="AI20" s="46" t="s">
        <v>203</v>
      </c>
      <c r="AJ20" s="57">
        <v>4832898945</v>
      </c>
      <c r="AK20" s="102" t="s">
        <v>142</v>
      </c>
      <c r="AL20" s="56" t="s">
        <v>142</v>
      </c>
      <c r="AM20" s="50" t="s">
        <v>787</v>
      </c>
      <c r="AN20" s="54" t="s">
        <v>699</v>
      </c>
    </row>
    <row r="21" spans="1:40" s="93" customFormat="1" ht="108.75" customHeight="1" x14ac:dyDescent="0.25">
      <c r="A21" s="49" t="s">
        <v>603</v>
      </c>
      <c r="B21" s="46" t="s">
        <v>52</v>
      </c>
      <c r="C21" s="46" t="s">
        <v>53</v>
      </c>
      <c r="D21" s="46" t="s">
        <v>96</v>
      </c>
      <c r="E21" s="33" t="s">
        <v>107</v>
      </c>
      <c r="F21" s="33" t="s">
        <v>108</v>
      </c>
      <c r="G21" s="45">
        <v>0.5</v>
      </c>
      <c r="H21" s="46" t="s">
        <v>135</v>
      </c>
      <c r="I21" s="46" t="s">
        <v>136</v>
      </c>
      <c r="J21" s="45" t="s">
        <v>59</v>
      </c>
      <c r="K21" s="46" t="str">
        <f t="shared" ref="K21:O21" si="0">K20</f>
        <v>David Montealegre - Yeraldil Quimbayo Ocampo- Dirección Formación de Docentes</v>
      </c>
      <c r="L21" s="46" t="str">
        <f t="shared" si="0"/>
        <v>3241000 EXT 2179</v>
      </c>
      <c r="M21" s="99" t="str">
        <f t="shared" si="0"/>
        <v>yquimbayol@educacionbogota.gov.co</v>
      </c>
      <c r="N21" s="51">
        <f t="shared" si="0"/>
        <v>42826</v>
      </c>
      <c r="O21" s="51">
        <f t="shared" si="0"/>
        <v>44195</v>
      </c>
      <c r="P21" s="46" t="s">
        <v>154</v>
      </c>
      <c r="Q21" s="46" t="s">
        <v>155</v>
      </c>
      <c r="R21" s="45">
        <v>1</v>
      </c>
      <c r="S21" s="45">
        <v>1</v>
      </c>
      <c r="T21" s="45">
        <v>1</v>
      </c>
      <c r="U21" s="45">
        <v>1</v>
      </c>
      <c r="V21" s="45">
        <v>0</v>
      </c>
      <c r="W21" s="48">
        <v>0</v>
      </c>
      <c r="X21" s="45">
        <v>1</v>
      </c>
      <c r="Y21" s="55">
        <v>1</v>
      </c>
      <c r="Z21" s="45">
        <v>1</v>
      </c>
      <c r="AA21" s="66">
        <v>1</v>
      </c>
      <c r="AB21" s="45"/>
      <c r="AC21" s="46"/>
      <c r="AD21" s="46" t="s">
        <v>82</v>
      </c>
      <c r="AE21" s="46" t="s">
        <v>201</v>
      </c>
      <c r="AF21" s="46" t="s">
        <v>202</v>
      </c>
      <c r="AG21" s="46">
        <v>1040</v>
      </c>
      <c r="AH21" s="46" t="s">
        <v>197</v>
      </c>
      <c r="AI21" s="46" t="s">
        <v>198</v>
      </c>
      <c r="AJ21" s="101">
        <v>11407119338</v>
      </c>
      <c r="AK21" s="102" t="s">
        <v>142</v>
      </c>
      <c r="AL21" s="56" t="s">
        <v>142</v>
      </c>
      <c r="AM21" s="50" t="s">
        <v>788</v>
      </c>
      <c r="AN21" s="50" t="s">
        <v>700</v>
      </c>
    </row>
    <row r="22" spans="1:40" s="93" customFormat="1" ht="180" customHeight="1" x14ac:dyDescent="0.25">
      <c r="A22" s="49" t="s">
        <v>604</v>
      </c>
      <c r="B22" s="46" t="s">
        <v>52</v>
      </c>
      <c r="C22" s="46" t="s">
        <v>53</v>
      </c>
      <c r="D22" s="46" t="s">
        <v>96</v>
      </c>
      <c r="E22" s="46" t="s">
        <v>109</v>
      </c>
      <c r="F22" s="46" t="s">
        <v>110</v>
      </c>
      <c r="G22" s="45">
        <v>1.5</v>
      </c>
      <c r="H22" s="46" t="s">
        <v>135</v>
      </c>
      <c r="I22" s="46" t="s">
        <v>136</v>
      </c>
      <c r="J22" s="45" t="s">
        <v>59</v>
      </c>
      <c r="K22" s="46" t="s">
        <v>156</v>
      </c>
      <c r="L22" s="46" t="e">
        <f>[4]Hoja1!K27</f>
        <v>#REF!</v>
      </c>
      <c r="M22" s="99" t="e">
        <f>[4]Hoja1!L27</f>
        <v>#REF!</v>
      </c>
      <c r="N22" s="51">
        <v>42887</v>
      </c>
      <c r="O22" s="51">
        <v>43981</v>
      </c>
      <c r="P22" s="46" t="s">
        <v>157</v>
      </c>
      <c r="Q22" s="46" t="s">
        <v>158</v>
      </c>
      <c r="R22" s="48">
        <v>1</v>
      </c>
      <c r="S22" s="48">
        <v>1</v>
      </c>
      <c r="T22" s="48">
        <v>1</v>
      </c>
      <c r="U22" s="48">
        <v>1</v>
      </c>
      <c r="V22" s="48">
        <v>1</v>
      </c>
      <c r="W22" s="48">
        <v>1</v>
      </c>
      <c r="X22" s="48">
        <v>1</v>
      </c>
      <c r="Y22" s="55">
        <v>1</v>
      </c>
      <c r="Z22" s="48">
        <v>1</v>
      </c>
      <c r="AA22" s="66">
        <v>1</v>
      </c>
      <c r="AB22" s="45"/>
      <c r="AC22" s="46"/>
      <c r="AD22" s="46" t="s">
        <v>82</v>
      </c>
      <c r="AE22" s="46" t="s">
        <v>204</v>
      </c>
      <c r="AF22" s="46" t="s">
        <v>205</v>
      </c>
      <c r="AG22" s="46">
        <v>1049</v>
      </c>
      <c r="AH22" s="46" t="s">
        <v>206</v>
      </c>
      <c r="AI22" s="33" t="s">
        <v>207</v>
      </c>
      <c r="AJ22" s="57">
        <v>18815886313</v>
      </c>
      <c r="AK22" s="102" t="s">
        <v>142</v>
      </c>
      <c r="AL22" s="56" t="s">
        <v>142</v>
      </c>
      <c r="AM22" s="50" t="s">
        <v>789</v>
      </c>
      <c r="AN22" s="50" t="s">
        <v>790</v>
      </c>
    </row>
    <row r="23" spans="1:40" s="93" customFormat="1" ht="177.75" customHeight="1" x14ac:dyDescent="0.25">
      <c r="A23" s="49" t="s">
        <v>605</v>
      </c>
      <c r="B23" s="46" t="s">
        <v>52</v>
      </c>
      <c r="C23" s="46" t="s">
        <v>53</v>
      </c>
      <c r="D23" s="46" t="s">
        <v>96</v>
      </c>
      <c r="E23" s="46" t="s">
        <v>111</v>
      </c>
      <c r="F23" s="46" t="s">
        <v>112</v>
      </c>
      <c r="G23" s="45">
        <v>1.5</v>
      </c>
      <c r="H23" s="46" t="s">
        <v>135</v>
      </c>
      <c r="I23" s="46" t="s">
        <v>136</v>
      </c>
      <c r="J23" s="45" t="s">
        <v>59</v>
      </c>
      <c r="K23" s="46" t="s">
        <v>156</v>
      </c>
      <c r="L23" s="46" t="e">
        <f>[4]Hoja1!K28</f>
        <v>#REF!</v>
      </c>
      <c r="M23" s="99" t="e">
        <f>[4]Hoja1!L28</f>
        <v>#REF!</v>
      </c>
      <c r="N23" s="51">
        <v>42887</v>
      </c>
      <c r="O23" s="51">
        <v>43981</v>
      </c>
      <c r="P23" s="46" t="s">
        <v>159</v>
      </c>
      <c r="Q23" s="46" t="s">
        <v>160</v>
      </c>
      <c r="R23" s="48">
        <v>0.2</v>
      </c>
      <c r="S23" s="48">
        <v>0.3</v>
      </c>
      <c r="T23" s="48">
        <v>0.4</v>
      </c>
      <c r="U23" s="48">
        <v>0.1</v>
      </c>
      <c r="V23" s="48">
        <v>0.2</v>
      </c>
      <c r="W23" s="48">
        <v>1</v>
      </c>
      <c r="X23" s="48">
        <v>0.3</v>
      </c>
      <c r="Y23" s="55">
        <v>1</v>
      </c>
      <c r="Z23" s="48">
        <v>0.5</v>
      </c>
      <c r="AA23" s="66">
        <v>1.25</v>
      </c>
      <c r="AB23" s="45"/>
      <c r="AC23" s="46"/>
      <c r="AD23" s="46" t="s">
        <v>82</v>
      </c>
      <c r="AE23" s="46" t="s">
        <v>204</v>
      </c>
      <c r="AF23" s="46" t="s">
        <v>205</v>
      </c>
      <c r="AG23" s="46">
        <v>1049</v>
      </c>
      <c r="AH23" s="46" t="s">
        <v>206</v>
      </c>
      <c r="AI23" s="33" t="s">
        <v>208</v>
      </c>
      <c r="AJ23" s="57">
        <v>16925423500</v>
      </c>
      <c r="AK23" s="102" t="s">
        <v>142</v>
      </c>
      <c r="AL23" s="56" t="s">
        <v>142</v>
      </c>
      <c r="AM23" s="50" t="s">
        <v>701</v>
      </c>
      <c r="AN23" s="50" t="s">
        <v>702</v>
      </c>
    </row>
    <row r="24" spans="1:40" s="93" customFormat="1" ht="160.5" customHeight="1" x14ac:dyDescent="0.25">
      <c r="A24" s="49" t="s">
        <v>606</v>
      </c>
      <c r="B24" s="46" t="s">
        <v>52</v>
      </c>
      <c r="C24" s="46" t="s">
        <v>53</v>
      </c>
      <c r="D24" s="46" t="s">
        <v>96</v>
      </c>
      <c r="E24" s="46" t="s">
        <v>113</v>
      </c>
      <c r="F24" s="46" t="s">
        <v>114</v>
      </c>
      <c r="G24" s="45">
        <v>1.5</v>
      </c>
      <c r="H24" s="46" t="s">
        <v>135</v>
      </c>
      <c r="I24" s="46" t="s">
        <v>136</v>
      </c>
      <c r="J24" s="45" t="s">
        <v>59</v>
      </c>
      <c r="K24" s="46" t="s">
        <v>156</v>
      </c>
      <c r="L24" s="46" t="e">
        <f>[4]Hoja1!K29</f>
        <v>#REF!</v>
      </c>
      <c r="M24" s="99" t="e">
        <f>[4]Hoja1!L29</f>
        <v>#REF!</v>
      </c>
      <c r="N24" s="51">
        <v>42887</v>
      </c>
      <c r="O24" s="51">
        <v>43981</v>
      </c>
      <c r="P24" s="46" t="s">
        <v>161</v>
      </c>
      <c r="Q24" s="46" t="s">
        <v>162</v>
      </c>
      <c r="R24" s="48">
        <v>1</v>
      </c>
      <c r="S24" s="48">
        <v>1</v>
      </c>
      <c r="T24" s="48">
        <v>1</v>
      </c>
      <c r="U24" s="48">
        <v>1</v>
      </c>
      <c r="V24" s="48">
        <v>1</v>
      </c>
      <c r="W24" s="48">
        <v>1</v>
      </c>
      <c r="X24" s="48">
        <v>1</v>
      </c>
      <c r="Y24" s="55">
        <v>1</v>
      </c>
      <c r="Z24" s="48">
        <v>1</v>
      </c>
      <c r="AA24" s="66">
        <v>1</v>
      </c>
      <c r="AB24" s="45"/>
      <c r="AC24" s="46"/>
      <c r="AD24" s="46" t="s">
        <v>82</v>
      </c>
      <c r="AE24" s="46" t="s">
        <v>204</v>
      </c>
      <c r="AF24" s="46" t="s">
        <v>205</v>
      </c>
      <c r="AG24" s="46">
        <v>1049</v>
      </c>
      <c r="AH24" s="46" t="s">
        <v>206</v>
      </c>
      <c r="AI24" s="33" t="s">
        <v>209</v>
      </c>
      <c r="AJ24" s="57">
        <v>304714554378</v>
      </c>
      <c r="AK24" s="102" t="s">
        <v>142</v>
      </c>
      <c r="AL24" s="56" t="s">
        <v>142</v>
      </c>
      <c r="AM24" s="50" t="s">
        <v>791</v>
      </c>
      <c r="AN24" s="50" t="s">
        <v>792</v>
      </c>
    </row>
    <row r="25" spans="1:40" s="93" customFormat="1" ht="156.75" customHeight="1" x14ac:dyDescent="0.25">
      <c r="A25" s="49" t="s">
        <v>607</v>
      </c>
      <c r="B25" s="46" t="s">
        <v>115</v>
      </c>
      <c r="C25" s="78"/>
      <c r="D25" s="46" t="s">
        <v>96</v>
      </c>
      <c r="E25" s="46" t="s">
        <v>116</v>
      </c>
      <c r="F25" s="46" t="s">
        <v>116</v>
      </c>
      <c r="G25" s="45">
        <v>1</v>
      </c>
      <c r="H25" s="46" t="s">
        <v>135</v>
      </c>
      <c r="I25" s="46" t="s">
        <v>136</v>
      </c>
      <c r="J25" s="45" t="s">
        <v>59</v>
      </c>
      <c r="K25" s="46" t="s">
        <v>163</v>
      </c>
      <c r="L25" s="46" t="s">
        <v>164</v>
      </c>
      <c r="M25" s="99" t="s">
        <v>165</v>
      </c>
      <c r="N25" s="51">
        <v>43282</v>
      </c>
      <c r="O25" s="51">
        <v>43405</v>
      </c>
      <c r="P25" s="46" t="s">
        <v>166</v>
      </c>
      <c r="Q25" s="46" t="s">
        <v>167</v>
      </c>
      <c r="R25" s="49" t="s">
        <v>142</v>
      </c>
      <c r="S25" s="45">
        <v>1</v>
      </c>
      <c r="T25" s="49" t="s">
        <v>142</v>
      </c>
      <c r="U25" s="49" t="s">
        <v>142</v>
      </c>
      <c r="V25" s="49" t="s">
        <v>142</v>
      </c>
      <c r="W25" s="55" t="s">
        <v>59</v>
      </c>
      <c r="X25" s="45">
        <v>0</v>
      </c>
      <c r="Y25" s="55">
        <v>0</v>
      </c>
      <c r="Z25" s="45">
        <v>1</v>
      </c>
      <c r="AA25" s="66" t="s">
        <v>142</v>
      </c>
      <c r="AB25" s="45"/>
      <c r="AC25" s="46"/>
      <c r="AD25" s="46" t="s">
        <v>82</v>
      </c>
      <c r="AE25" s="46" t="s">
        <v>204</v>
      </c>
      <c r="AF25" s="46" t="s">
        <v>205</v>
      </c>
      <c r="AG25" s="46">
        <v>1052</v>
      </c>
      <c r="AH25" s="46" t="s">
        <v>210</v>
      </c>
      <c r="AI25" s="46" t="s">
        <v>211</v>
      </c>
      <c r="AJ25" s="57">
        <v>1478696978122</v>
      </c>
      <c r="AK25" s="102" t="s">
        <v>142</v>
      </c>
      <c r="AL25" s="56" t="s">
        <v>142</v>
      </c>
      <c r="AM25" s="50" t="s">
        <v>703</v>
      </c>
      <c r="AN25" s="50" t="s">
        <v>704</v>
      </c>
    </row>
    <row r="26" spans="1:40" s="93" customFormat="1" ht="165.75" customHeight="1" x14ac:dyDescent="0.25">
      <c r="A26" s="49" t="s">
        <v>608</v>
      </c>
      <c r="B26" s="46" t="s">
        <v>52</v>
      </c>
      <c r="C26" s="46" t="s">
        <v>53</v>
      </c>
      <c r="D26" s="46" t="s">
        <v>99</v>
      </c>
      <c r="E26" s="46" t="s">
        <v>117</v>
      </c>
      <c r="F26" s="46" t="s">
        <v>118</v>
      </c>
      <c r="G26" s="45">
        <v>1.5</v>
      </c>
      <c r="H26" s="46" t="s">
        <v>135</v>
      </c>
      <c r="I26" s="46" t="s">
        <v>136</v>
      </c>
      <c r="J26" s="45" t="s">
        <v>59</v>
      </c>
      <c r="K26" s="46" t="s">
        <v>168</v>
      </c>
      <c r="L26" s="46" t="s">
        <v>169</v>
      </c>
      <c r="M26" s="99" t="s">
        <v>170</v>
      </c>
      <c r="N26" s="51">
        <v>42917</v>
      </c>
      <c r="O26" s="51">
        <v>43981</v>
      </c>
      <c r="P26" s="46" t="s">
        <v>171</v>
      </c>
      <c r="Q26" s="46" t="s">
        <v>172</v>
      </c>
      <c r="R26" s="45">
        <v>20</v>
      </c>
      <c r="S26" s="45">
        <v>30</v>
      </c>
      <c r="T26" s="45">
        <v>30</v>
      </c>
      <c r="U26" s="45">
        <v>30</v>
      </c>
      <c r="V26" s="45">
        <v>20</v>
      </c>
      <c r="W26" s="48">
        <v>1</v>
      </c>
      <c r="X26" s="45">
        <v>51</v>
      </c>
      <c r="Y26" s="55">
        <v>1.7</v>
      </c>
      <c r="Z26" s="45">
        <v>48</v>
      </c>
      <c r="AA26" s="66">
        <v>1.6</v>
      </c>
      <c r="AB26" s="45"/>
      <c r="AC26" s="46"/>
      <c r="AD26" s="46" t="s">
        <v>82</v>
      </c>
      <c r="AE26" s="46" t="s">
        <v>195</v>
      </c>
      <c r="AF26" s="46" t="s">
        <v>212</v>
      </c>
      <c r="AG26" s="46">
        <v>1053</v>
      </c>
      <c r="AH26" s="46" t="s">
        <v>213</v>
      </c>
      <c r="AI26" s="46" t="s">
        <v>214</v>
      </c>
      <c r="AJ26" s="57">
        <v>50784469908</v>
      </c>
      <c r="AK26" s="102">
        <v>1.7586072821433769E-2</v>
      </c>
      <c r="AL26" s="103">
        <v>1352733683</v>
      </c>
      <c r="AM26" s="50" t="s">
        <v>793</v>
      </c>
      <c r="AN26" s="50" t="s">
        <v>794</v>
      </c>
    </row>
    <row r="27" spans="1:40" s="93" customFormat="1" ht="238.5" customHeight="1" x14ac:dyDescent="0.25">
      <c r="A27" s="49" t="s">
        <v>609</v>
      </c>
      <c r="B27" s="46" t="s">
        <v>119</v>
      </c>
      <c r="C27" s="46" t="s">
        <v>53</v>
      </c>
      <c r="D27" s="46" t="s">
        <v>120</v>
      </c>
      <c r="E27" s="46" t="s">
        <v>121</v>
      </c>
      <c r="F27" s="46" t="s">
        <v>122</v>
      </c>
      <c r="G27" s="45">
        <v>0.8</v>
      </c>
      <c r="H27" s="46" t="s">
        <v>135</v>
      </c>
      <c r="I27" s="46" t="s">
        <v>136</v>
      </c>
      <c r="J27" s="45" t="s">
        <v>59</v>
      </c>
      <c r="K27" s="46" t="s">
        <v>168</v>
      </c>
      <c r="L27" s="46" t="s">
        <v>169</v>
      </c>
      <c r="M27" s="99" t="s">
        <v>170</v>
      </c>
      <c r="N27" s="51">
        <v>42917</v>
      </c>
      <c r="O27" s="51">
        <v>44195</v>
      </c>
      <c r="P27" s="46" t="s">
        <v>173</v>
      </c>
      <c r="Q27" s="46" t="s">
        <v>174</v>
      </c>
      <c r="R27" s="48">
        <v>1</v>
      </c>
      <c r="S27" s="48">
        <v>1</v>
      </c>
      <c r="T27" s="48">
        <v>1</v>
      </c>
      <c r="U27" s="48">
        <v>1</v>
      </c>
      <c r="V27" s="48">
        <v>1</v>
      </c>
      <c r="W27" s="48">
        <v>1</v>
      </c>
      <c r="X27" s="48">
        <v>1</v>
      </c>
      <c r="Y27" s="55">
        <v>1</v>
      </c>
      <c r="Z27" s="48">
        <v>1</v>
      </c>
      <c r="AA27" s="66">
        <v>1</v>
      </c>
      <c r="AB27" s="45"/>
      <c r="AC27" s="46"/>
      <c r="AD27" s="46" t="s">
        <v>82</v>
      </c>
      <c r="AE27" s="46" t="s">
        <v>195</v>
      </c>
      <c r="AF27" s="46" t="s">
        <v>212</v>
      </c>
      <c r="AG27" s="46">
        <v>1053</v>
      </c>
      <c r="AH27" s="46" t="s">
        <v>213</v>
      </c>
      <c r="AI27" s="46" t="s">
        <v>214</v>
      </c>
      <c r="AJ27" s="57">
        <v>50784469908</v>
      </c>
      <c r="AK27" s="102" t="s">
        <v>142</v>
      </c>
      <c r="AL27" s="103" t="s">
        <v>142</v>
      </c>
      <c r="AM27" s="54" t="s">
        <v>795</v>
      </c>
      <c r="AN27" s="50" t="s">
        <v>796</v>
      </c>
    </row>
    <row r="28" spans="1:40" s="93" customFormat="1" ht="108.75" customHeight="1" x14ac:dyDescent="0.25">
      <c r="A28" s="49" t="s">
        <v>610</v>
      </c>
      <c r="B28" s="46" t="s">
        <v>52</v>
      </c>
      <c r="C28" s="46" t="s">
        <v>53</v>
      </c>
      <c r="D28" s="46" t="s">
        <v>99</v>
      </c>
      <c r="E28" s="46" t="s">
        <v>123</v>
      </c>
      <c r="F28" s="46" t="s">
        <v>124</v>
      </c>
      <c r="G28" s="45">
        <v>0.5</v>
      </c>
      <c r="H28" s="46" t="s">
        <v>135</v>
      </c>
      <c r="I28" s="46" t="s">
        <v>136</v>
      </c>
      <c r="J28" s="45" t="s">
        <v>175</v>
      </c>
      <c r="K28" s="46" t="s">
        <v>168</v>
      </c>
      <c r="L28" s="46" t="s">
        <v>169</v>
      </c>
      <c r="M28" s="99" t="s">
        <v>170</v>
      </c>
      <c r="N28" s="51">
        <v>42917</v>
      </c>
      <c r="O28" s="51">
        <v>44195</v>
      </c>
      <c r="P28" s="46" t="s">
        <v>176</v>
      </c>
      <c r="Q28" s="46" t="s">
        <v>177</v>
      </c>
      <c r="R28" s="45">
        <v>20</v>
      </c>
      <c r="S28" s="45">
        <v>60</v>
      </c>
      <c r="T28" s="45">
        <v>60</v>
      </c>
      <c r="U28" s="45">
        <v>20</v>
      </c>
      <c r="V28" s="45">
        <v>20</v>
      </c>
      <c r="W28" s="48">
        <v>1</v>
      </c>
      <c r="X28" s="45">
        <v>51</v>
      </c>
      <c r="Y28" s="55">
        <v>0.85</v>
      </c>
      <c r="Z28" s="45">
        <v>375</v>
      </c>
      <c r="AA28" s="66">
        <v>6.25</v>
      </c>
      <c r="AB28" s="45"/>
      <c r="AC28" s="46"/>
      <c r="AD28" s="46" t="s">
        <v>82</v>
      </c>
      <c r="AE28" s="46" t="s">
        <v>195</v>
      </c>
      <c r="AF28" s="46" t="s">
        <v>212</v>
      </c>
      <c r="AG28" s="46">
        <v>1053</v>
      </c>
      <c r="AH28" s="46" t="s">
        <v>213</v>
      </c>
      <c r="AI28" s="46" t="s">
        <v>214</v>
      </c>
      <c r="AJ28" s="57">
        <v>50784469908</v>
      </c>
      <c r="AK28" s="102" t="s">
        <v>142</v>
      </c>
      <c r="AL28" s="103" t="s">
        <v>142</v>
      </c>
      <c r="AM28" s="54" t="s">
        <v>797</v>
      </c>
      <c r="AN28" s="50" t="s">
        <v>798</v>
      </c>
    </row>
    <row r="29" spans="1:40" s="93" customFormat="1" ht="108.75" customHeight="1" x14ac:dyDescent="0.25">
      <c r="A29" s="49" t="s">
        <v>611</v>
      </c>
      <c r="B29" s="46" t="s">
        <v>95</v>
      </c>
      <c r="C29" s="46" t="s">
        <v>53</v>
      </c>
      <c r="D29" s="46" t="s">
        <v>120</v>
      </c>
      <c r="E29" s="46" t="s">
        <v>125</v>
      </c>
      <c r="F29" s="46" t="s">
        <v>126</v>
      </c>
      <c r="G29" s="45">
        <v>0.5</v>
      </c>
      <c r="H29" s="46" t="s">
        <v>135</v>
      </c>
      <c r="I29" s="46" t="s">
        <v>136</v>
      </c>
      <c r="J29" s="45" t="s">
        <v>59</v>
      </c>
      <c r="K29" s="46" t="s">
        <v>178</v>
      </c>
      <c r="L29" s="46" t="s">
        <v>169</v>
      </c>
      <c r="M29" s="99" t="s">
        <v>170</v>
      </c>
      <c r="N29" s="51">
        <v>42917</v>
      </c>
      <c r="O29" s="51">
        <v>44195</v>
      </c>
      <c r="P29" s="46" t="s">
        <v>179</v>
      </c>
      <c r="Q29" s="46" t="s">
        <v>180</v>
      </c>
      <c r="R29" s="45">
        <v>1</v>
      </c>
      <c r="S29" s="45">
        <v>1</v>
      </c>
      <c r="T29" s="45">
        <v>1</v>
      </c>
      <c r="U29" s="45">
        <v>1</v>
      </c>
      <c r="V29" s="45">
        <v>1</v>
      </c>
      <c r="W29" s="48">
        <v>1</v>
      </c>
      <c r="X29" s="45">
        <v>1</v>
      </c>
      <c r="Y29" s="55">
        <v>1</v>
      </c>
      <c r="Z29" s="45">
        <v>1</v>
      </c>
      <c r="AA29" s="66">
        <v>1</v>
      </c>
      <c r="AB29" s="45"/>
      <c r="AC29" s="46"/>
      <c r="AD29" s="46" t="s">
        <v>82</v>
      </c>
      <c r="AE29" s="46" t="s">
        <v>195</v>
      </c>
      <c r="AF29" s="46" t="s">
        <v>212</v>
      </c>
      <c r="AG29" s="46">
        <v>1053</v>
      </c>
      <c r="AH29" s="46" t="s">
        <v>213</v>
      </c>
      <c r="AI29" s="46" t="s">
        <v>214</v>
      </c>
      <c r="AJ29" s="57">
        <v>50784469908</v>
      </c>
      <c r="AK29" s="102">
        <v>1.7714310528980939E-3</v>
      </c>
      <c r="AL29" s="103">
        <v>89961187</v>
      </c>
      <c r="AM29" s="54" t="s">
        <v>799</v>
      </c>
      <c r="AN29" s="50" t="s">
        <v>705</v>
      </c>
    </row>
    <row r="30" spans="1:40" s="93" customFormat="1" ht="138" customHeight="1" x14ac:dyDescent="0.25">
      <c r="A30" s="49" t="s">
        <v>612</v>
      </c>
      <c r="B30" s="46" t="s">
        <v>119</v>
      </c>
      <c r="C30" s="78"/>
      <c r="D30" s="46" t="s">
        <v>96</v>
      </c>
      <c r="E30" s="46" t="s">
        <v>127</v>
      </c>
      <c r="F30" s="46" t="s">
        <v>128</v>
      </c>
      <c r="G30" s="45">
        <v>1</v>
      </c>
      <c r="H30" s="46" t="s">
        <v>135</v>
      </c>
      <c r="I30" s="46" t="s">
        <v>136</v>
      </c>
      <c r="J30" s="45" t="s">
        <v>59</v>
      </c>
      <c r="K30" s="46" t="s">
        <v>181</v>
      </c>
      <c r="L30" s="46" t="s">
        <v>182</v>
      </c>
      <c r="M30" s="99" t="s">
        <v>183</v>
      </c>
      <c r="N30" s="51">
        <v>42887</v>
      </c>
      <c r="O30" s="51">
        <v>43981</v>
      </c>
      <c r="P30" s="46" t="s">
        <v>184</v>
      </c>
      <c r="Q30" s="46" t="s">
        <v>185</v>
      </c>
      <c r="R30" s="45">
        <v>43</v>
      </c>
      <c r="S30" s="45">
        <v>20</v>
      </c>
      <c r="T30" s="45">
        <v>150</v>
      </c>
      <c r="U30" s="45">
        <v>40</v>
      </c>
      <c r="V30" s="45">
        <v>43</v>
      </c>
      <c r="W30" s="48">
        <v>1</v>
      </c>
      <c r="X30" s="45">
        <v>40</v>
      </c>
      <c r="Y30" s="55">
        <v>2</v>
      </c>
      <c r="Z30" s="45">
        <v>361</v>
      </c>
      <c r="AA30" s="66">
        <v>2.41</v>
      </c>
      <c r="AB30" s="45"/>
      <c r="AC30" s="46"/>
      <c r="AD30" s="46" t="s">
        <v>215</v>
      </c>
      <c r="AE30" s="46" t="s">
        <v>216</v>
      </c>
      <c r="AF30" s="46" t="s">
        <v>217</v>
      </c>
      <c r="AG30" s="46">
        <v>1057</v>
      </c>
      <c r="AH30" s="46" t="s">
        <v>218</v>
      </c>
      <c r="AI30" s="46" t="s">
        <v>219</v>
      </c>
      <c r="AJ30" s="57">
        <v>18892105339</v>
      </c>
      <c r="AK30" s="102" t="s">
        <v>142</v>
      </c>
      <c r="AL30" s="103" t="s">
        <v>142</v>
      </c>
      <c r="AM30" s="54" t="s">
        <v>800</v>
      </c>
      <c r="AN30" s="58" t="s">
        <v>706</v>
      </c>
    </row>
    <row r="31" spans="1:40" s="93" customFormat="1" ht="108.75" customHeight="1" x14ac:dyDescent="0.25">
      <c r="A31" s="49" t="s">
        <v>613</v>
      </c>
      <c r="B31" s="46" t="s">
        <v>119</v>
      </c>
      <c r="C31" s="78"/>
      <c r="D31" s="46" t="s">
        <v>99</v>
      </c>
      <c r="E31" s="46" t="s">
        <v>129</v>
      </c>
      <c r="F31" s="46" t="s">
        <v>130</v>
      </c>
      <c r="G31" s="45">
        <v>1</v>
      </c>
      <c r="H31" s="46" t="s">
        <v>135</v>
      </c>
      <c r="I31" s="46" t="s">
        <v>136</v>
      </c>
      <c r="J31" s="45" t="s">
        <v>59</v>
      </c>
      <c r="K31" s="46" t="s">
        <v>181</v>
      </c>
      <c r="L31" s="46" t="s">
        <v>182</v>
      </c>
      <c r="M31" s="46" t="s">
        <v>183</v>
      </c>
      <c r="N31" s="51">
        <v>42887</v>
      </c>
      <c r="O31" s="51">
        <v>43981</v>
      </c>
      <c r="P31" s="46" t="s">
        <v>186</v>
      </c>
      <c r="Q31" s="46" t="s">
        <v>187</v>
      </c>
      <c r="R31" s="45">
        <v>98</v>
      </c>
      <c r="S31" s="45">
        <v>95</v>
      </c>
      <c r="T31" s="45">
        <v>95</v>
      </c>
      <c r="U31" s="45">
        <v>93</v>
      </c>
      <c r="V31" s="45">
        <v>98</v>
      </c>
      <c r="W31" s="48">
        <v>1</v>
      </c>
      <c r="X31" s="45">
        <v>0</v>
      </c>
      <c r="Y31" s="55">
        <v>0</v>
      </c>
      <c r="Z31" s="45">
        <v>102</v>
      </c>
      <c r="AA31" s="66">
        <v>1.07</v>
      </c>
      <c r="AB31" s="45"/>
      <c r="AC31" s="46"/>
      <c r="AD31" s="46" t="s">
        <v>215</v>
      </c>
      <c r="AE31" s="46" t="s">
        <v>216</v>
      </c>
      <c r="AF31" s="46" t="s">
        <v>217</v>
      </c>
      <c r="AG31" s="46">
        <v>1057</v>
      </c>
      <c r="AH31" s="46" t="s">
        <v>218</v>
      </c>
      <c r="AI31" s="46" t="s">
        <v>219</v>
      </c>
      <c r="AJ31" s="57">
        <v>18892105339</v>
      </c>
      <c r="AK31" s="102" t="s">
        <v>142</v>
      </c>
      <c r="AL31" s="103" t="s">
        <v>142</v>
      </c>
      <c r="AM31" s="54" t="s">
        <v>801</v>
      </c>
      <c r="AN31" s="58" t="s">
        <v>707</v>
      </c>
    </row>
    <row r="32" spans="1:40" s="93" customFormat="1" ht="108.75" customHeight="1" x14ac:dyDescent="0.25">
      <c r="A32" s="49" t="s">
        <v>614</v>
      </c>
      <c r="B32" s="46" t="s">
        <v>52</v>
      </c>
      <c r="C32" s="46" t="s">
        <v>53</v>
      </c>
      <c r="D32" s="46" t="s">
        <v>96</v>
      </c>
      <c r="E32" s="46" t="s">
        <v>131</v>
      </c>
      <c r="F32" s="46" t="s">
        <v>132</v>
      </c>
      <c r="G32" s="45">
        <v>1.5</v>
      </c>
      <c r="H32" s="46" t="s">
        <v>135</v>
      </c>
      <c r="I32" s="46" t="s">
        <v>136</v>
      </c>
      <c r="J32" s="45" t="s">
        <v>59</v>
      </c>
      <c r="K32" s="46" t="s">
        <v>188</v>
      </c>
      <c r="L32" s="46" t="s">
        <v>189</v>
      </c>
      <c r="M32" s="99" t="s">
        <v>190</v>
      </c>
      <c r="N32" s="51">
        <v>42887</v>
      </c>
      <c r="O32" s="51">
        <v>43981</v>
      </c>
      <c r="P32" s="46" t="s">
        <v>191</v>
      </c>
      <c r="Q32" s="46" t="s">
        <v>192</v>
      </c>
      <c r="R32" s="48">
        <v>1</v>
      </c>
      <c r="S32" s="48">
        <v>1</v>
      </c>
      <c r="T32" s="48">
        <v>1</v>
      </c>
      <c r="U32" s="48">
        <v>1</v>
      </c>
      <c r="V32" s="76">
        <v>1</v>
      </c>
      <c r="W32" s="48">
        <v>1</v>
      </c>
      <c r="X32" s="104">
        <v>0.41199999999999998</v>
      </c>
      <c r="Y32" s="55">
        <v>0.41199999999999998</v>
      </c>
      <c r="Z32" s="76">
        <v>1</v>
      </c>
      <c r="AA32" s="66">
        <v>1</v>
      </c>
      <c r="AB32" s="45"/>
      <c r="AC32" s="46"/>
      <c r="AD32" s="46" t="s">
        <v>82</v>
      </c>
      <c r="AE32" s="46" t="s">
        <v>204</v>
      </c>
      <c r="AF32" s="46" t="s">
        <v>205</v>
      </c>
      <c r="AG32" s="46">
        <v>1074</v>
      </c>
      <c r="AH32" s="46" t="s">
        <v>220</v>
      </c>
      <c r="AI32" s="46" t="s">
        <v>221</v>
      </c>
      <c r="AJ32" s="105">
        <v>136340000373</v>
      </c>
      <c r="AK32" s="106">
        <v>2.4690260258622067E-2</v>
      </c>
      <c r="AL32" s="103">
        <v>3480907923.8699999</v>
      </c>
      <c r="AM32" s="54" t="s">
        <v>802</v>
      </c>
      <c r="AN32" s="54" t="s">
        <v>708</v>
      </c>
    </row>
    <row r="33" spans="1:40" s="93" customFormat="1" ht="108.75" customHeight="1" x14ac:dyDescent="0.25">
      <c r="A33" s="49" t="s">
        <v>615</v>
      </c>
      <c r="B33" s="46" t="s">
        <v>52</v>
      </c>
      <c r="C33" s="46" t="s">
        <v>53</v>
      </c>
      <c r="D33" s="46" t="s">
        <v>96</v>
      </c>
      <c r="E33" s="46" t="s">
        <v>133</v>
      </c>
      <c r="F33" s="46" t="s">
        <v>134</v>
      </c>
      <c r="G33" s="45">
        <v>1</v>
      </c>
      <c r="H33" s="46" t="s">
        <v>135</v>
      </c>
      <c r="I33" s="46" t="s">
        <v>136</v>
      </c>
      <c r="J33" s="45" t="s">
        <v>59</v>
      </c>
      <c r="K33" s="46" t="s">
        <v>188</v>
      </c>
      <c r="L33" s="46" t="s">
        <v>189</v>
      </c>
      <c r="M33" s="99" t="s">
        <v>190</v>
      </c>
      <c r="N33" s="51">
        <v>42892</v>
      </c>
      <c r="O33" s="51">
        <v>43988</v>
      </c>
      <c r="P33" s="46" t="s">
        <v>193</v>
      </c>
      <c r="Q33" s="46" t="s">
        <v>194</v>
      </c>
      <c r="R33" s="45">
        <v>2</v>
      </c>
      <c r="S33" s="45">
        <v>2</v>
      </c>
      <c r="T33" s="45">
        <v>2</v>
      </c>
      <c r="U33" s="45">
        <v>2</v>
      </c>
      <c r="V33" s="45">
        <v>2</v>
      </c>
      <c r="W33" s="48">
        <v>1</v>
      </c>
      <c r="X33" s="45">
        <v>5</v>
      </c>
      <c r="Y33" s="55">
        <v>2.5</v>
      </c>
      <c r="Z33" s="45">
        <v>2</v>
      </c>
      <c r="AA33" s="66">
        <v>1</v>
      </c>
      <c r="AB33" s="45"/>
      <c r="AC33" s="46"/>
      <c r="AD33" s="46" t="s">
        <v>82</v>
      </c>
      <c r="AE33" s="46" t="s">
        <v>204</v>
      </c>
      <c r="AF33" s="46" t="s">
        <v>205</v>
      </c>
      <c r="AG33" s="46">
        <v>1074</v>
      </c>
      <c r="AH33" s="46" t="s">
        <v>220</v>
      </c>
      <c r="AI33" s="33" t="s">
        <v>221</v>
      </c>
      <c r="AJ33" s="105">
        <v>136340000373</v>
      </c>
      <c r="AK33" s="102" t="s">
        <v>142</v>
      </c>
      <c r="AL33" s="103" t="s">
        <v>142</v>
      </c>
      <c r="AM33" s="31" t="s">
        <v>803</v>
      </c>
      <c r="AN33" s="50" t="s">
        <v>709</v>
      </c>
    </row>
    <row r="34" spans="1:40" s="93" customFormat="1" ht="108.75" customHeight="1" x14ac:dyDescent="0.25">
      <c r="A34" s="49" t="s">
        <v>618</v>
      </c>
      <c r="B34" s="33" t="s">
        <v>95</v>
      </c>
      <c r="C34" s="33" t="s">
        <v>222</v>
      </c>
      <c r="D34" s="33" t="s">
        <v>96</v>
      </c>
      <c r="E34" s="33" t="s">
        <v>223</v>
      </c>
      <c r="F34" s="33" t="s">
        <v>224</v>
      </c>
      <c r="G34" s="45">
        <v>2.2000000000000002</v>
      </c>
      <c r="H34" s="46" t="s">
        <v>240</v>
      </c>
      <c r="I34" s="45" t="s">
        <v>246</v>
      </c>
      <c r="J34" s="45" t="s">
        <v>59</v>
      </c>
      <c r="K34" s="45" t="s">
        <v>247</v>
      </c>
      <c r="L34" s="45">
        <v>3274850</v>
      </c>
      <c r="M34" s="87" t="s">
        <v>248</v>
      </c>
      <c r="N34" s="47">
        <v>42856</v>
      </c>
      <c r="O34" s="47">
        <v>44012</v>
      </c>
      <c r="P34" s="45" t="s">
        <v>244</v>
      </c>
      <c r="Q34" s="45" t="s">
        <v>245</v>
      </c>
      <c r="R34" s="45">
        <v>1</v>
      </c>
      <c r="S34" s="45">
        <v>1</v>
      </c>
      <c r="T34" s="45">
        <v>1</v>
      </c>
      <c r="U34" s="45">
        <v>1</v>
      </c>
      <c r="V34" s="45">
        <v>1</v>
      </c>
      <c r="W34" s="48">
        <v>1</v>
      </c>
      <c r="X34" s="45">
        <v>1</v>
      </c>
      <c r="Y34" s="55">
        <v>1</v>
      </c>
      <c r="Z34" s="59">
        <v>1</v>
      </c>
      <c r="AA34" s="66">
        <v>1</v>
      </c>
      <c r="AB34" s="90"/>
      <c r="AC34" s="90"/>
      <c r="AD34" s="46" t="s">
        <v>279</v>
      </c>
      <c r="AE34" s="46" t="s">
        <v>277</v>
      </c>
      <c r="AF34" s="46" t="s">
        <v>280</v>
      </c>
      <c r="AG34" s="45" t="s">
        <v>281</v>
      </c>
      <c r="AH34" s="45" t="s">
        <v>282</v>
      </c>
      <c r="AI34" s="45" t="s">
        <v>283</v>
      </c>
      <c r="AJ34" s="107" t="s">
        <v>284</v>
      </c>
      <c r="AK34" s="108" t="s">
        <v>620</v>
      </c>
      <c r="AL34" s="109">
        <v>65000000</v>
      </c>
      <c r="AM34" s="50" t="s">
        <v>764</v>
      </c>
      <c r="AN34" s="50" t="s">
        <v>765</v>
      </c>
    </row>
    <row r="35" spans="1:40" s="93" customFormat="1" ht="144" customHeight="1" x14ac:dyDescent="0.25">
      <c r="A35" s="49" t="s">
        <v>619</v>
      </c>
      <c r="B35" s="33" t="s">
        <v>95</v>
      </c>
      <c r="C35" s="33" t="s">
        <v>222</v>
      </c>
      <c r="D35" s="33" t="s">
        <v>96</v>
      </c>
      <c r="E35" s="33" t="s">
        <v>223</v>
      </c>
      <c r="F35" s="33" t="s">
        <v>224</v>
      </c>
      <c r="G35" s="45">
        <v>2.2599999999999998</v>
      </c>
      <c r="H35" s="46" t="s">
        <v>240</v>
      </c>
      <c r="I35" s="45" t="s">
        <v>249</v>
      </c>
      <c r="J35" s="45" t="s">
        <v>59</v>
      </c>
      <c r="K35" s="49" t="s">
        <v>250</v>
      </c>
      <c r="L35" s="49">
        <v>3795750</v>
      </c>
      <c r="M35" s="45" t="s">
        <v>251</v>
      </c>
      <c r="N35" s="60">
        <v>42856</v>
      </c>
      <c r="O35" s="60">
        <v>44012</v>
      </c>
      <c r="P35" s="45" t="s">
        <v>244</v>
      </c>
      <c r="Q35" s="45" t="s">
        <v>245</v>
      </c>
      <c r="R35" s="45">
        <v>1</v>
      </c>
      <c r="S35" s="45">
        <v>1</v>
      </c>
      <c r="T35" s="45">
        <v>1</v>
      </c>
      <c r="U35" s="45">
        <v>1</v>
      </c>
      <c r="V35" s="45">
        <v>1</v>
      </c>
      <c r="W35" s="48">
        <v>1</v>
      </c>
      <c r="X35" s="45">
        <v>1</v>
      </c>
      <c r="Y35" s="55">
        <v>1</v>
      </c>
      <c r="Z35" s="59">
        <v>1</v>
      </c>
      <c r="AA35" s="66">
        <v>1</v>
      </c>
      <c r="AB35" s="90"/>
      <c r="AC35" s="90"/>
      <c r="AD35" s="46" t="s">
        <v>82</v>
      </c>
      <c r="AE35" s="46" t="s">
        <v>277</v>
      </c>
      <c r="AF35" s="46" t="s">
        <v>278</v>
      </c>
      <c r="AG35" s="45" t="s">
        <v>285</v>
      </c>
      <c r="AH35" s="45" t="s">
        <v>286</v>
      </c>
      <c r="AI35" s="45" t="s">
        <v>287</v>
      </c>
      <c r="AJ35" s="107">
        <v>14218311000</v>
      </c>
      <c r="AK35" s="110">
        <v>1.0901435479924443E-2</v>
      </c>
      <c r="AL35" s="111">
        <v>155000000</v>
      </c>
      <c r="AM35" s="61" t="s">
        <v>750</v>
      </c>
      <c r="AN35" s="50" t="s">
        <v>751</v>
      </c>
    </row>
    <row r="36" spans="1:40" s="93" customFormat="1" ht="111" customHeight="1" x14ac:dyDescent="0.25">
      <c r="A36" s="49" t="s">
        <v>620</v>
      </c>
      <c r="B36" s="33" t="s">
        <v>95</v>
      </c>
      <c r="C36" s="33" t="s">
        <v>53</v>
      </c>
      <c r="D36" s="33" t="s">
        <v>96</v>
      </c>
      <c r="E36" s="33" t="s">
        <v>225</v>
      </c>
      <c r="F36" s="33" t="s">
        <v>226</v>
      </c>
      <c r="G36" s="45">
        <v>2.46</v>
      </c>
      <c r="H36" s="46" t="s">
        <v>240</v>
      </c>
      <c r="I36" s="45" t="s">
        <v>249</v>
      </c>
      <c r="J36" s="45" t="s">
        <v>59</v>
      </c>
      <c r="K36" s="49" t="s">
        <v>250</v>
      </c>
      <c r="L36" s="49">
        <v>3795750</v>
      </c>
      <c r="M36" s="45" t="s">
        <v>251</v>
      </c>
      <c r="N36" s="60">
        <v>43101</v>
      </c>
      <c r="O36" s="60">
        <v>44012</v>
      </c>
      <c r="P36" s="45" t="s">
        <v>252</v>
      </c>
      <c r="Q36" s="45" t="s">
        <v>253</v>
      </c>
      <c r="R36" s="45">
        <v>4</v>
      </c>
      <c r="S36" s="45">
        <v>4</v>
      </c>
      <c r="T36" s="45">
        <v>4</v>
      </c>
      <c r="U36" s="45">
        <v>2</v>
      </c>
      <c r="V36" s="45">
        <v>4</v>
      </c>
      <c r="W36" s="48">
        <v>1</v>
      </c>
      <c r="X36" s="45">
        <v>4</v>
      </c>
      <c r="Y36" s="55">
        <v>1</v>
      </c>
      <c r="Z36" s="59">
        <v>4</v>
      </c>
      <c r="AA36" s="66">
        <v>1</v>
      </c>
      <c r="AB36" s="90"/>
      <c r="AC36" s="90"/>
      <c r="AD36" s="46" t="s">
        <v>82</v>
      </c>
      <c r="AE36" s="46" t="s">
        <v>277</v>
      </c>
      <c r="AF36" s="46" t="s">
        <v>280</v>
      </c>
      <c r="AG36" s="45">
        <v>1017</v>
      </c>
      <c r="AH36" s="45" t="s">
        <v>288</v>
      </c>
      <c r="AI36" s="45" t="s">
        <v>289</v>
      </c>
      <c r="AJ36" s="107">
        <v>21774676000</v>
      </c>
      <c r="AK36" s="110">
        <v>3.6739926692824268E-3</v>
      </c>
      <c r="AL36" s="64">
        <v>80000000</v>
      </c>
      <c r="AM36" s="50" t="s">
        <v>752</v>
      </c>
      <c r="AN36" s="50" t="s">
        <v>766</v>
      </c>
    </row>
    <row r="37" spans="1:40" s="93" customFormat="1" ht="108.75" customHeight="1" x14ac:dyDescent="0.25">
      <c r="A37" s="49" t="s">
        <v>621</v>
      </c>
      <c r="B37" s="33" t="s">
        <v>95</v>
      </c>
      <c r="C37" s="33" t="s">
        <v>53</v>
      </c>
      <c r="D37" s="33" t="s">
        <v>96</v>
      </c>
      <c r="E37" s="33" t="s">
        <v>227</v>
      </c>
      <c r="F37" s="33" t="s">
        <v>228</v>
      </c>
      <c r="G37" s="45">
        <v>1.1599999999999999</v>
      </c>
      <c r="H37" s="46" t="s">
        <v>240</v>
      </c>
      <c r="I37" s="45" t="s">
        <v>249</v>
      </c>
      <c r="J37" s="45" t="s">
        <v>59</v>
      </c>
      <c r="K37" s="49" t="s">
        <v>250</v>
      </c>
      <c r="L37" s="49">
        <v>3795750</v>
      </c>
      <c r="M37" s="45" t="s">
        <v>251</v>
      </c>
      <c r="N37" s="47">
        <v>42736</v>
      </c>
      <c r="O37" s="60">
        <v>44012</v>
      </c>
      <c r="P37" s="45" t="s">
        <v>254</v>
      </c>
      <c r="Q37" s="45" t="s">
        <v>255</v>
      </c>
      <c r="R37" s="45">
        <v>2</v>
      </c>
      <c r="S37" s="45">
        <v>2</v>
      </c>
      <c r="T37" s="45">
        <v>2</v>
      </c>
      <c r="U37" s="45">
        <v>2</v>
      </c>
      <c r="V37" s="45">
        <v>4</v>
      </c>
      <c r="W37" s="48">
        <v>2</v>
      </c>
      <c r="X37" s="45">
        <v>2</v>
      </c>
      <c r="Y37" s="55">
        <v>1</v>
      </c>
      <c r="Z37" s="59">
        <v>2</v>
      </c>
      <c r="AA37" s="66">
        <v>1</v>
      </c>
      <c r="AB37" s="90"/>
      <c r="AC37" s="90"/>
      <c r="AD37" s="46" t="s">
        <v>82</v>
      </c>
      <c r="AE37" s="46" t="s">
        <v>277</v>
      </c>
      <c r="AF37" s="46" t="s">
        <v>280</v>
      </c>
      <c r="AG37" s="45">
        <v>1017</v>
      </c>
      <c r="AH37" s="45" t="s">
        <v>288</v>
      </c>
      <c r="AI37" s="45" t="s">
        <v>289</v>
      </c>
      <c r="AJ37" s="107">
        <v>21774676000</v>
      </c>
      <c r="AK37" s="110">
        <v>2.066620876471365E-3</v>
      </c>
      <c r="AL37" s="64">
        <v>45000000</v>
      </c>
      <c r="AM37" s="50" t="s">
        <v>753</v>
      </c>
      <c r="AN37" s="50" t="s">
        <v>767</v>
      </c>
    </row>
    <row r="38" spans="1:40" s="93" customFormat="1" ht="257.25" customHeight="1" x14ac:dyDescent="0.25">
      <c r="A38" s="49" t="s">
        <v>622</v>
      </c>
      <c r="B38" s="33" t="s">
        <v>95</v>
      </c>
      <c r="C38" s="33" t="s">
        <v>53</v>
      </c>
      <c r="D38" s="33" t="s">
        <v>96</v>
      </c>
      <c r="E38" s="33" t="s">
        <v>227</v>
      </c>
      <c r="F38" s="33" t="s">
        <v>228</v>
      </c>
      <c r="G38" s="45">
        <v>0.3</v>
      </c>
      <c r="H38" s="46" t="s">
        <v>240</v>
      </c>
      <c r="I38" s="45" t="s">
        <v>256</v>
      </c>
      <c r="J38" s="45" t="s">
        <v>59</v>
      </c>
      <c r="K38" s="45" t="s">
        <v>257</v>
      </c>
      <c r="L38" s="49">
        <v>4578300</v>
      </c>
      <c r="M38" s="45" t="s">
        <v>258</v>
      </c>
      <c r="N38" s="60">
        <v>43101</v>
      </c>
      <c r="O38" s="60">
        <v>44012</v>
      </c>
      <c r="P38" s="45" t="s">
        <v>254</v>
      </c>
      <c r="Q38" s="45" t="s">
        <v>255</v>
      </c>
      <c r="R38" s="45">
        <v>1</v>
      </c>
      <c r="S38" s="45">
        <v>1</v>
      </c>
      <c r="T38" s="45">
        <v>1</v>
      </c>
      <c r="U38" s="45">
        <v>1</v>
      </c>
      <c r="V38" s="45">
        <v>1</v>
      </c>
      <c r="W38" s="48">
        <v>1</v>
      </c>
      <c r="X38" s="45">
        <v>1</v>
      </c>
      <c r="Y38" s="55">
        <v>1</v>
      </c>
      <c r="Z38" s="59">
        <v>1</v>
      </c>
      <c r="AA38" s="66">
        <v>1</v>
      </c>
      <c r="AB38" s="90"/>
      <c r="AC38" s="90"/>
      <c r="AD38" s="46" t="s">
        <v>82</v>
      </c>
      <c r="AE38" s="46" t="s">
        <v>277</v>
      </c>
      <c r="AF38" s="46" t="s">
        <v>280</v>
      </c>
      <c r="AG38" s="45">
        <v>10</v>
      </c>
      <c r="AH38" s="45" t="s">
        <v>292</v>
      </c>
      <c r="AI38" s="45" t="s">
        <v>293</v>
      </c>
      <c r="AJ38" s="107">
        <v>6474004417</v>
      </c>
      <c r="AK38" s="108">
        <v>0</v>
      </c>
      <c r="AL38" s="107">
        <v>0</v>
      </c>
      <c r="AM38" s="50" t="s">
        <v>768</v>
      </c>
      <c r="AN38" s="50" t="s">
        <v>677</v>
      </c>
    </row>
    <row r="39" spans="1:40" s="93" customFormat="1" ht="231" customHeight="1" x14ac:dyDescent="0.25">
      <c r="A39" s="49" t="s">
        <v>624</v>
      </c>
      <c r="B39" s="33" t="s">
        <v>95</v>
      </c>
      <c r="C39" s="33" t="s">
        <v>53</v>
      </c>
      <c r="D39" s="33" t="s">
        <v>96</v>
      </c>
      <c r="E39" s="33" t="s">
        <v>229</v>
      </c>
      <c r="F39" s="33" t="s">
        <v>230</v>
      </c>
      <c r="G39" s="45">
        <v>1.06</v>
      </c>
      <c r="H39" s="46" t="s">
        <v>240</v>
      </c>
      <c r="I39" s="45" t="s">
        <v>259</v>
      </c>
      <c r="J39" s="45" t="s">
        <v>59</v>
      </c>
      <c r="K39" s="45" t="s">
        <v>260</v>
      </c>
      <c r="L39" s="45" t="s">
        <v>261</v>
      </c>
      <c r="M39" s="45" t="s">
        <v>262</v>
      </c>
      <c r="N39" s="60">
        <v>43101</v>
      </c>
      <c r="O39" s="60">
        <v>44012</v>
      </c>
      <c r="P39" s="45" t="s">
        <v>263</v>
      </c>
      <c r="Q39" s="45" t="s">
        <v>264</v>
      </c>
      <c r="R39" s="45" t="s">
        <v>59</v>
      </c>
      <c r="S39" s="45">
        <v>1</v>
      </c>
      <c r="T39" s="45">
        <v>1</v>
      </c>
      <c r="U39" s="45">
        <v>0</v>
      </c>
      <c r="V39" s="45" t="s">
        <v>59</v>
      </c>
      <c r="W39" s="48" t="s">
        <v>59</v>
      </c>
      <c r="X39" s="45">
        <v>1</v>
      </c>
      <c r="Y39" s="55">
        <v>1</v>
      </c>
      <c r="Z39" s="49">
        <v>1</v>
      </c>
      <c r="AA39" s="66">
        <v>1</v>
      </c>
      <c r="AB39" s="90"/>
      <c r="AC39" s="90"/>
      <c r="AD39" s="46" t="s">
        <v>279</v>
      </c>
      <c r="AE39" s="46" t="s">
        <v>290</v>
      </c>
      <c r="AF39" s="46" t="s">
        <v>295</v>
      </c>
      <c r="AG39" s="45">
        <v>1107</v>
      </c>
      <c r="AH39" s="45" t="s">
        <v>294</v>
      </c>
      <c r="AI39" s="45" t="s">
        <v>296</v>
      </c>
      <c r="AJ39" s="61">
        <v>620000000</v>
      </c>
      <c r="AK39" s="50" t="s">
        <v>745</v>
      </c>
      <c r="AL39" s="61" t="s">
        <v>746</v>
      </c>
      <c r="AM39" s="62" t="s">
        <v>769</v>
      </c>
      <c r="AN39" s="50" t="s">
        <v>770</v>
      </c>
    </row>
    <row r="40" spans="1:40" s="93" customFormat="1" ht="129" customHeight="1" x14ac:dyDescent="0.25">
      <c r="A40" s="49" t="s">
        <v>625</v>
      </c>
      <c r="B40" s="33" t="s">
        <v>95</v>
      </c>
      <c r="C40" s="33" t="s">
        <v>53</v>
      </c>
      <c r="D40" s="33" t="s">
        <v>96</v>
      </c>
      <c r="E40" s="33" t="s">
        <v>231</v>
      </c>
      <c r="F40" s="33" t="s">
        <v>232</v>
      </c>
      <c r="G40" s="45">
        <v>1.1599999999999999</v>
      </c>
      <c r="H40" s="46" t="s">
        <v>240</v>
      </c>
      <c r="I40" s="45" t="s">
        <v>259</v>
      </c>
      <c r="J40" s="45" t="s">
        <v>59</v>
      </c>
      <c r="K40" s="45" t="s">
        <v>265</v>
      </c>
      <c r="L40" s="49">
        <v>3550800</v>
      </c>
      <c r="M40" s="45" t="s">
        <v>266</v>
      </c>
      <c r="N40" s="60">
        <v>43101</v>
      </c>
      <c r="O40" s="60">
        <v>44012</v>
      </c>
      <c r="P40" s="45" t="s">
        <v>267</v>
      </c>
      <c r="Q40" s="45" t="s">
        <v>268</v>
      </c>
      <c r="R40" s="45" t="s">
        <v>59</v>
      </c>
      <c r="S40" s="48">
        <v>0.5</v>
      </c>
      <c r="T40" s="48">
        <v>0.5</v>
      </c>
      <c r="U40" s="48">
        <v>0</v>
      </c>
      <c r="V40" s="45" t="s">
        <v>59</v>
      </c>
      <c r="W40" s="48" t="s">
        <v>59</v>
      </c>
      <c r="X40" s="48">
        <v>0.5</v>
      </c>
      <c r="Y40" s="55">
        <v>1</v>
      </c>
      <c r="Z40" s="49">
        <v>0</v>
      </c>
      <c r="AA40" s="66">
        <v>0</v>
      </c>
      <c r="AB40" s="90"/>
      <c r="AC40" s="90"/>
      <c r="AD40" s="46" t="s">
        <v>279</v>
      </c>
      <c r="AE40" s="46" t="s">
        <v>290</v>
      </c>
      <c r="AF40" s="46" t="s">
        <v>295</v>
      </c>
      <c r="AG40" s="45">
        <v>1114</v>
      </c>
      <c r="AH40" s="46" t="s">
        <v>297</v>
      </c>
      <c r="AI40" s="46" t="s">
        <v>298</v>
      </c>
      <c r="AJ40" s="58">
        <v>18329000000</v>
      </c>
      <c r="AK40" s="50" t="s">
        <v>747</v>
      </c>
      <c r="AL40" s="58" t="s">
        <v>748</v>
      </c>
      <c r="AM40" s="63" t="s">
        <v>771</v>
      </c>
      <c r="AN40" s="50" t="s">
        <v>749</v>
      </c>
    </row>
    <row r="41" spans="1:40" s="93" customFormat="1" ht="108.75" customHeight="1" x14ac:dyDescent="0.25">
      <c r="A41" s="49" t="s">
        <v>626</v>
      </c>
      <c r="B41" s="33" t="s">
        <v>95</v>
      </c>
      <c r="C41" s="33" t="s">
        <v>222</v>
      </c>
      <c r="D41" s="33" t="s">
        <v>54</v>
      </c>
      <c r="E41" s="112" t="s">
        <v>233</v>
      </c>
      <c r="F41" s="112" t="s">
        <v>234</v>
      </c>
      <c r="G41" s="45">
        <v>1.3</v>
      </c>
      <c r="H41" s="46" t="s">
        <v>240</v>
      </c>
      <c r="I41" s="45" t="s">
        <v>249</v>
      </c>
      <c r="J41" s="45" t="s">
        <v>59</v>
      </c>
      <c r="K41" s="49" t="s">
        <v>250</v>
      </c>
      <c r="L41" s="49">
        <v>3795750</v>
      </c>
      <c r="M41" s="45" t="s">
        <v>251</v>
      </c>
      <c r="N41" s="60">
        <v>43101</v>
      </c>
      <c r="O41" s="60">
        <v>44012</v>
      </c>
      <c r="P41" s="45" t="s">
        <v>269</v>
      </c>
      <c r="Q41" s="45" t="s">
        <v>270</v>
      </c>
      <c r="R41" s="45" t="s">
        <v>59</v>
      </c>
      <c r="S41" s="45">
        <v>3</v>
      </c>
      <c r="T41" s="45">
        <v>3</v>
      </c>
      <c r="U41" s="45">
        <v>1</v>
      </c>
      <c r="V41" s="45" t="s">
        <v>59</v>
      </c>
      <c r="W41" s="48" t="s">
        <v>59</v>
      </c>
      <c r="X41" s="45">
        <v>4</v>
      </c>
      <c r="Y41" s="55">
        <v>1.333</v>
      </c>
      <c r="Z41" s="49">
        <v>3</v>
      </c>
      <c r="AA41" s="66">
        <v>1</v>
      </c>
      <c r="AB41" s="90"/>
      <c r="AC41" s="90"/>
      <c r="AD41" s="46" t="s">
        <v>279</v>
      </c>
      <c r="AE41" s="46" t="s">
        <v>277</v>
      </c>
      <c r="AF41" s="46" t="s">
        <v>280</v>
      </c>
      <c r="AG41" s="45">
        <v>1017</v>
      </c>
      <c r="AH41" s="45" t="s">
        <v>299</v>
      </c>
      <c r="AI41" s="45" t="s">
        <v>289</v>
      </c>
      <c r="AJ41" s="113">
        <v>21774676000</v>
      </c>
      <c r="AK41" s="114">
        <f>(AL41*1)/AJ41</f>
        <v>1.8369963346412134E-3</v>
      </c>
      <c r="AL41" s="64">
        <v>40000000</v>
      </c>
      <c r="AM41" s="50" t="s">
        <v>754</v>
      </c>
      <c r="AN41" s="50" t="s">
        <v>755</v>
      </c>
    </row>
    <row r="42" spans="1:40" s="93" customFormat="1" ht="108.75" customHeight="1" x14ac:dyDescent="0.25">
      <c r="A42" s="49" t="s">
        <v>627</v>
      </c>
      <c r="B42" s="33" t="s">
        <v>95</v>
      </c>
      <c r="C42" s="33" t="s">
        <v>222</v>
      </c>
      <c r="D42" s="33" t="s">
        <v>54</v>
      </c>
      <c r="E42" s="112" t="s">
        <v>233</v>
      </c>
      <c r="F42" s="112" t="s">
        <v>234</v>
      </c>
      <c r="G42" s="45">
        <v>0.2</v>
      </c>
      <c r="H42" s="46" t="s">
        <v>240</v>
      </c>
      <c r="I42" s="45" t="s">
        <v>241</v>
      </c>
      <c r="J42" s="45" t="s">
        <v>59</v>
      </c>
      <c r="K42" s="49" t="s">
        <v>242</v>
      </c>
      <c r="L42" s="49">
        <v>4320410</v>
      </c>
      <c r="M42" s="45" t="s">
        <v>243</v>
      </c>
      <c r="N42" s="60">
        <v>43101</v>
      </c>
      <c r="O42" s="60">
        <v>44012</v>
      </c>
      <c r="P42" s="45" t="s">
        <v>269</v>
      </c>
      <c r="Q42" s="45" t="s">
        <v>270</v>
      </c>
      <c r="R42" s="45" t="s">
        <v>59</v>
      </c>
      <c r="S42" s="45">
        <v>1</v>
      </c>
      <c r="T42" s="45">
        <v>1</v>
      </c>
      <c r="U42" s="45">
        <v>1</v>
      </c>
      <c r="V42" s="45" t="s">
        <v>59</v>
      </c>
      <c r="W42" s="48" t="s">
        <v>59</v>
      </c>
      <c r="X42" s="45">
        <v>1</v>
      </c>
      <c r="Y42" s="55">
        <v>1</v>
      </c>
      <c r="Z42" s="49">
        <v>0</v>
      </c>
      <c r="AA42" s="66">
        <v>0</v>
      </c>
      <c r="AB42" s="90"/>
      <c r="AC42" s="90"/>
      <c r="AD42" s="46" t="s">
        <v>279</v>
      </c>
      <c r="AE42" s="46" t="s">
        <v>290</v>
      </c>
      <c r="AF42" s="46" t="s">
        <v>291</v>
      </c>
      <c r="AG42" s="45">
        <v>1164</v>
      </c>
      <c r="AH42" s="45" t="s">
        <v>300</v>
      </c>
      <c r="AI42" s="45" t="s">
        <v>301</v>
      </c>
      <c r="AJ42" s="113">
        <v>2973000000</v>
      </c>
      <c r="AK42" s="49" t="s">
        <v>436</v>
      </c>
      <c r="AL42" s="49" t="s">
        <v>436</v>
      </c>
      <c r="AM42" s="50" t="s">
        <v>744</v>
      </c>
      <c r="AN42" s="33" t="s">
        <v>677</v>
      </c>
    </row>
    <row r="43" spans="1:40" s="93" customFormat="1" ht="123" customHeight="1" x14ac:dyDescent="0.25">
      <c r="A43" s="49" t="s">
        <v>628</v>
      </c>
      <c r="B43" s="33" t="s">
        <v>95</v>
      </c>
      <c r="C43" s="33" t="s">
        <v>53</v>
      </c>
      <c r="D43" s="33" t="s">
        <v>120</v>
      </c>
      <c r="E43" s="112" t="s">
        <v>235</v>
      </c>
      <c r="F43" s="112" t="s">
        <v>236</v>
      </c>
      <c r="G43" s="45">
        <v>1.06</v>
      </c>
      <c r="H43" s="46" t="s">
        <v>240</v>
      </c>
      <c r="I43" s="45" t="s">
        <v>246</v>
      </c>
      <c r="J43" s="45" t="s">
        <v>59</v>
      </c>
      <c r="K43" s="45" t="s">
        <v>247</v>
      </c>
      <c r="L43" s="45">
        <v>3274850</v>
      </c>
      <c r="M43" s="45" t="s">
        <v>248</v>
      </c>
      <c r="N43" s="47">
        <v>43221</v>
      </c>
      <c r="O43" s="47">
        <v>43829</v>
      </c>
      <c r="P43" s="45" t="s">
        <v>271</v>
      </c>
      <c r="Q43" s="45" t="s">
        <v>272</v>
      </c>
      <c r="R43" s="45" t="s">
        <v>59</v>
      </c>
      <c r="S43" s="45">
        <v>5</v>
      </c>
      <c r="T43" s="45">
        <v>5</v>
      </c>
      <c r="U43" s="45">
        <v>0</v>
      </c>
      <c r="V43" s="45" t="s">
        <v>59</v>
      </c>
      <c r="W43" s="48" t="s">
        <v>59</v>
      </c>
      <c r="X43" s="45">
        <v>5</v>
      </c>
      <c r="Y43" s="55">
        <v>1</v>
      </c>
      <c r="Z43" s="59">
        <v>5</v>
      </c>
      <c r="AA43" s="66">
        <v>1</v>
      </c>
      <c r="AB43" s="90"/>
      <c r="AC43" s="90"/>
      <c r="AD43" s="46" t="s">
        <v>279</v>
      </c>
      <c r="AE43" s="46" t="s">
        <v>290</v>
      </c>
      <c r="AF43" s="46" t="s">
        <v>291</v>
      </c>
      <c r="AG43" s="45" t="s">
        <v>302</v>
      </c>
      <c r="AH43" s="45" t="s">
        <v>303</v>
      </c>
      <c r="AI43" s="45" t="s">
        <v>283</v>
      </c>
      <c r="AJ43" s="107" t="s">
        <v>284</v>
      </c>
      <c r="AK43" s="115">
        <v>0</v>
      </c>
      <c r="AL43" s="66">
        <v>0</v>
      </c>
      <c r="AM43" s="50" t="s">
        <v>772</v>
      </c>
      <c r="AN43" s="50" t="s">
        <v>304</v>
      </c>
    </row>
    <row r="44" spans="1:40" s="93" customFormat="1" ht="108.75" customHeight="1" x14ac:dyDescent="0.25">
      <c r="A44" s="49" t="s">
        <v>629</v>
      </c>
      <c r="B44" s="33" t="s">
        <v>102</v>
      </c>
      <c r="C44" s="33" t="s">
        <v>53</v>
      </c>
      <c r="D44" s="33" t="s">
        <v>120</v>
      </c>
      <c r="E44" s="33" t="s">
        <v>237</v>
      </c>
      <c r="F44" s="33" t="s">
        <v>237</v>
      </c>
      <c r="G44" s="45">
        <v>1.2</v>
      </c>
      <c r="H44" s="46" t="s">
        <v>240</v>
      </c>
      <c r="I44" s="45" t="s">
        <v>246</v>
      </c>
      <c r="J44" s="45" t="s">
        <v>59</v>
      </c>
      <c r="K44" s="45" t="s">
        <v>247</v>
      </c>
      <c r="L44" s="45">
        <v>3274850</v>
      </c>
      <c r="M44" s="45" t="s">
        <v>248</v>
      </c>
      <c r="N44" s="47">
        <v>42856</v>
      </c>
      <c r="O44" s="47">
        <v>43830</v>
      </c>
      <c r="P44" s="45" t="s">
        <v>273</v>
      </c>
      <c r="Q44" s="45" t="s">
        <v>274</v>
      </c>
      <c r="R44" s="45" t="s">
        <v>59</v>
      </c>
      <c r="S44" s="45">
        <v>1</v>
      </c>
      <c r="T44" s="45">
        <v>1</v>
      </c>
      <c r="U44" s="45">
        <v>0</v>
      </c>
      <c r="V44" s="45" t="s">
        <v>59</v>
      </c>
      <c r="W44" s="48" t="s">
        <v>59</v>
      </c>
      <c r="X44" s="45">
        <v>1</v>
      </c>
      <c r="Y44" s="55">
        <v>1</v>
      </c>
      <c r="Z44" s="49">
        <v>1</v>
      </c>
      <c r="AA44" s="66">
        <v>1</v>
      </c>
      <c r="AB44" s="90"/>
      <c r="AC44" s="90"/>
      <c r="AD44" s="46" t="s">
        <v>279</v>
      </c>
      <c r="AE44" s="46" t="s">
        <v>290</v>
      </c>
      <c r="AF44" s="46" t="s">
        <v>291</v>
      </c>
      <c r="AG44" s="45">
        <v>1016</v>
      </c>
      <c r="AH44" s="45" t="s">
        <v>305</v>
      </c>
      <c r="AI44" s="45" t="s">
        <v>283</v>
      </c>
      <c r="AJ44" s="116" t="s">
        <v>284</v>
      </c>
      <c r="AK44" s="31">
        <v>0</v>
      </c>
      <c r="AL44" s="61">
        <v>0</v>
      </c>
      <c r="AM44" s="50" t="s">
        <v>773</v>
      </c>
      <c r="AN44" s="50" t="s">
        <v>774</v>
      </c>
    </row>
    <row r="45" spans="1:40" s="93" customFormat="1" ht="108.75" customHeight="1" x14ac:dyDescent="0.25">
      <c r="A45" s="49" t="s">
        <v>630</v>
      </c>
      <c r="B45" s="33" t="s">
        <v>102</v>
      </c>
      <c r="C45" s="33" t="s">
        <v>53</v>
      </c>
      <c r="D45" s="33" t="s">
        <v>120</v>
      </c>
      <c r="E45" s="33" t="s">
        <v>238</v>
      </c>
      <c r="F45" s="33" t="s">
        <v>239</v>
      </c>
      <c r="G45" s="45">
        <v>0.64</v>
      </c>
      <c r="H45" s="45" t="s">
        <v>240</v>
      </c>
      <c r="I45" s="45" t="s">
        <v>246</v>
      </c>
      <c r="J45" s="45" t="s">
        <v>59</v>
      </c>
      <c r="K45" s="45" t="s">
        <v>247</v>
      </c>
      <c r="L45" s="45">
        <v>3274850</v>
      </c>
      <c r="M45" s="45" t="s">
        <v>248</v>
      </c>
      <c r="N45" s="47">
        <v>43101</v>
      </c>
      <c r="O45" s="47">
        <v>43830</v>
      </c>
      <c r="P45" s="45" t="s">
        <v>275</v>
      </c>
      <c r="Q45" s="45" t="s">
        <v>276</v>
      </c>
      <c r="R45" s="45" t="s">
        <v>59</v>
      </c>
      <c r="S45" s="45">
        <v>1</v>
      </c>
      <c r="T45" s="45">
        <v>1</v>
      </c>
      <c r="U45" s="45">
        <v>0</v>
      </c>
      <c r="V45" s="45" t="s">
        <v>59</v>
      </c>
      <c r="W45" s="48" t="s">
        <v>59</v>
      </c>
      <c r="X45" s="45">
        <v>0</v>
      </c>
      <c r="Y45" s="55">
        <v>0</v>
      </c>
      <c r="Z45" s="49">
        <v>1</v>
      </c>
      <c r="AA45" s="66">
        <v>1</v>
      </c>
      <c r="AB45" s="90"/>
      <c r="AC45" s="90"/>
      <c r="AD45" s="46" t="s">
        <v>279</v>
      </c>
      <c r="AE45" s="46" t="s">
        <v>290</v>
      </c>
      <c r="AF45" s="46" t="s">
        <v>291</v>
      </c>
      <c r="AG45" s="45">
        <v>1016</v>
      </c>
      <c r="AH45" s="45" t="s">
        <v>305</v>
      </c>
      <c r="AI45" s="45" t="s">
        <v>283</v>
      </c>
      <c r="AJ45" s="107" t="s">
        <v>284</v>
      </c>
      <c r="AK45" s="66">
        <v>0</v>
      </c>
      <c r="AL45" s="64">
        <v>0</v>
      </c>
      <c r="AM45" s="50" t="s">
        <v>775</v>
      </c>
      <c r="AN45" s="50" t="s">
        <v>776</v>
      </c>
    </row>
    <row r="46" spans="1:40" s="93" customFormat="1" ht="122.25" customHeight="1" x14ac:dyDescent="0.25">
      <c r="A46" s="49" t="s">
        <v>631</v>
      </c>
      <c r="B46" s="46" t="s">
        <v>52</v>
      </c>
      <c r="C46" s="46" t="s">
        <v>222</v>
      </c>
      <c r="D46" s="46" t="s">
        <v>54</v>
      </c>
      <c r="E46" s="33" t="s">
        <v>306</v>
      </c>
      <c r="F46" s="33" t="s">
        <v>306</v>
      </c>
      <c r="G46" s="45">
        <v>1</v>
      </c>
      <c r="H46" s="46" t="s">
        <v>307</v>
      </c>
      <c r="I46" s="46" t="s">
        <v>308</v>
      </c>
      <c r="J46" s="45" t="s">
        <v>59</v>
      </c>
      <c r="K46" s="45" t="s">
        <v>309</v>
      </c>
      <c r="L46" s="45" t="s">
        <v>310</v>
      </c>
      <c r="M46" s="45" t="s">
        <v>311</v>
      </c>
      <c r="N46" s="47">
        <v>42887</v>
      </c>
      <c r="O46" s="47">
        <v>44012</v>
      </c>
      <c r="P46" s="45" t="s">
        <v>312</v>
      </c>
      <c r="Q46" s="45" t="s">
        <v>313</v>
      </c>
      <c r="R46" s="45">
        <v>1</v>
      </c>
      <c r="S46" s="45">
        <v>1</v>
      </c>
      <c r="T46" s="45">
        <v>1</v>
      </c>
      <c r="U46" s="45">
        <v>1</v>
      </c>
      <c r="V46" s="45">
        <v>1</v>
      </c>
      <c r="W46" s="48">
        <v>1</v>
      </c>
      <c r="X46" s="45">
        <v>1</v>
      </c>
      <c r="Y46" s="48">
        <v>1</v>
      </c>
      <c r="Z46" s="59">
        <v>1</v>
      </c>
      <c r="AA46" s="66">
        <v>1</v>
      </c>
      <c r="AB46" s="46"/>
      <c r="AC46" s="46"/>
      <c r="AD46" s="59" t="s">
        <v>314</v>
      </c>
      <c r="AE46" s="59" t="s">
        <v>315</v>
      </c>
      <c r="AF46" s="59" t="s">
        <v>316</v>
      </c>
      <c r="AG46" s="59">
        <v>1022</v>
      </c>
      <c r="AH46" s="59" t="s">
        <v>719</v>
      </c>
      <c r="AI46" s="59" t="s">
        <v>720</v>
      </c>
      <c r="AJ46" s="117" t="s">
        <v>721</v>
      </c>
      <c r="AK46" s="66" t="s">
        <v>722</v>
      </c>
      <c r="AL46" s="118" t="s">
        <v>723</v>
      </c>
      <c r="AM46" s="50" t="s">
        <v>724</v>
      </c>
      <c r="AN46" s="59" t="s">
        <v>677</v>
      </c>
    </row>
    <row r="47" spans="1:40" s="93" customFormat="1" ht="108.75" customHeight="1" x14ac:dyDescent="0.25">
      <c r="A47" s="49" t="s">
        <v>632</v>
      </c>
      <c r="B47" s="46" t="s">
        <v>318</v>
      </c>
      <c r="C47" s="46" t="s">
        <v>222</v>
      </c>
      <c r="D47" s="46" t="s">
        <v>99</v>
      </c>
      <c r="E47" s="45" t="s">
        <v>319</v>
      </c>
      <c r="F47" s="33" t="s">
        <v>320</v>
      </c>
      <c r="G47" s="45">
        <v>1.5</v>
      </c>
      <c r="H47" s="46" t="s">
        <v>307</v>
      </c>
      <c r="I47" s="46" t="s">
        <v>308</v>
      </c>
      <c r="J47" s="45" t="s">
        <v>321</v>
      </c>
      <c r="K47" s="45" t="s">
        <v>309</v>
      </c>
      <c r="L47" s="45" t="s">
        <v>310</v>
      </c>
      <c r="M47" s="45" t="s">
        <v>311</v>
      </c>
      <c r="N47" s="47">
        <v>42887</v>
      </c>
      <c r="O47" s="47">
        <v>44012</v>
      </c>
      <c r="P47" s="45" t="s">
        <v>322</v>
      </c>
      <c r="Q47" s="45" t="s">
        <v>679</v>
      </c>
      <c r="R47" s="48">
        <v>0.25</v>
      </c>
      <c r="S47" s="48">
        <v>0.25</v>
      </c>
      <c r="T47" s="48">
        <v>0.25</v>
      </c>
      <c r="U47" s="48">
        <v>0.25</v>
      </c>
      <c r="V47" s="45" t="s">
        <v>436</v>
      </c>
      <c r="W47" s="48" t="s">
        <v>623</v>
      </c>
      <c r="X47" s="45" t="s">
        <v>436</v>
      </c>
      <c r="Y47" s="48" t="s">
        <v>623</v>
      </c>
      <c r="Z47" s="65">
        <v>0</v>
      </c>
      <c r="AA47" s="66">
        <v>0</v>
      </c>
      <c r="AB47" s="46"/>
      <c r="AC47" s="46"/>
      <c r="AD47" s="59" t="s">
        <v>323</v>
      </c>
      <c r="AE47" s="59" t="s">
        <v>324</v>
      </c>
      <c r="AF47" s="59" t="s">
        <v>325</v>
      </c>
      <c r="AG47" s="119">
        <v>1028</v>
      </c>
      <c r="AH47" s="119" t="s">
        <v>326</v>
      </c>
      <c r="AI47" s="119" t="s">
        <v>327</v>
      </c>
      <c r="AJ47" s="120" t="s">
        <v>725</v>
      </c>
      <c r="AK47" s="119" t="s">
        <v>142</v>
      </c>
      <c r="AL47" s="119" t="s">
        <v>142</v>
      </c>
      <c r="AM47" s="119" t="s">
        <v>142</v>
      </c>
      <c r="AN47" s="53" t="s">
        <v>777</v>
      </c>
    </row>
    <row r="48" spans="1:40" s="93" customFormat="1" ht="108.75" customHeight="1" x14ac:dyDescent="0.25">
      <c r="A48" s="49" t="s">
        <v>633</v>
      </c>
      <c r="B48" s="46" t="s">
        <v>318</v>
      </c>
      <c r="C48" s="46" t="s">
        <v>222</v>
      </c>
      <c r="D48" s="46" t="s">
        <v>99</v>
      </c>
      <c r="E48" s="33" t="s">
        <v>328</v>
      </c>
      <c r="F48" s="33" t="s">
        <v>328</v>
      </c>
      <c r="G48" s="45">
        <v>1</v>
      </c>
      <c r="H48" s="46" t="s">
        <v>307</v>
      </c>
      <c r="I48" s="46" t="s">
        <v>308</v>
      </c>
      <c r="J48" s="45" t="s">
        <v>59</v>
      </c>
      <c r="K48" s="45" t="s">
        <v>309</v>
      </c>
      <c r="L48" s="45" t="s">
        <v>310</v>
      </c>
      <c r="M48" s="45" t="s">
        <v>311</v>
      </c>
      <c r="N48" s="47">
        <v>42887</v>
      </c>
      <c r="O48" s="47">
        <v>44012</v>
      </c>
      <c r="P48" s="45" t="s">
        <v>329</v>
      </c>
      <c r="Q48" s="45" t="s">
        <v>330</v>
      </c>
      <c r="R48" s="48">
        <v>1</v>
      </c>
      <c r="S48" s="48">
        <v>1</v>
      </c>
      <c r="T48" s="48">
        <v>1</v>
      </c>
      <c r="U48" s="48">
        <v>1</v>
      </c>
      <c r="V48" s="45" t="s">
        <v>436</v>
      </c>
      <c r="W48" s="48" t="s">
        <v>623</v>
      </c>
      <c r="X48" s="46" t="s">
        <v>680</v>
      </c>
      <c r="Y48" s="48" t="s">
        <v>623</v>
      </c>
      <c r="Z48" s="66">
        <v>1</v>
      </c>
      <c r="AA48" s="66">
        <v>1</v>
      </c>
      <c r="AB48" s="46"/>
      <c r="AC48" s="46"/>
      <c r="AD48" s="59" t="s">
        <v>314</v>
      </c>
      <c r="AE48" s="59" t="s">
        <v>331</v>
      </c>
      <c r="AF48" s="59" t="s">
        <v>332</v>
      </c>
      <c r="AG48" s="59">
        <v>1022</v>
      </c>
      <c r="AH48" s="59" t="s">
        <v>333</v>
      </c>
      <c r="AI48" s="59" t="s">
        <v>726</v>
      </c>
      <c r="AJ48" s="56" t="s">
        <v>727</v>
      </c>
      <c r="AK48" s="119" t="s">
        <v>722</v>
      </c>
      <c r="AL48" s="119" t="s">
        <v>142</v>
      </c>
      <c r="AM48" s="119" t="s">
        <v>142</v>
      </c>
      <c r="AN48" s="50" t="s">
        <v>728</v>
      </c>
    </row>
    <row r="49" spans="1:43" s="93" customFormat="1" ht="108.75" customHeight="1" x14ac:dyDescent="0.25">
      <c r="A49" s="49" t="s">
        <v>634</v>
      </c>
      <c r="B49" s="46" t="s">
        <v>318</v>
      </c>
      <c r="C49" s="46" t="s">
        <v>222</v>
      </c>
      <c r="D49" s="46" t="s">
        <v>99</v>
      </c>
      <c r="E49" s="33" t="s">
        <v>334</v>
      </c>
      <c r="F49" s="33" t="s">
        <v>335</v>
      </c>
      <c r="G49" s="45">
        <v>1</v>
      </c>
      <c r="H49" s="46" t="s">
        <v>307</v>
      </c>
      <c r="I49" s="46" t="s">
        <v>308</v>
      </c>
      <c r="J49" s="45" t="s">
        <v>321</v>
      </c>
      <c r="K49" s="45" t="s">
        <v>309</v>
      </c>
      <c r="L49" s="45" t="s">
        <v>310</v>
      </c>
      <c r="M49" s="45" t="s">
        <v>311</v>
      </c>
      <c r="N49" s="47">
        <v>42887</v>
      </c>
      <c r="O49" s="47">
        <v>44012</v>
      </c>
      <c r="P49" s="45" t="s">
        <v>336</v>
      </c>
      <c r="Q49" s="45" t="s">
        <v>681</v>
      </c>
      <c r="R49" s="48">
        <v>0.25</v>
      </c>
      <c r="S49" s="48">
        <v>0.25</v>
      </c>
      <c r="T49" s="48">
        <v>0.25</v>
      </c>
      <c r="U49" s="48">
        <v>0.25</v>
      </c>
      <c r="V49" s="45" t="s">
        <v>436</v>
      </c>
      <c r="W49" s="48" t="s">
        <v>623</v>
      </c>
      <c r="X49" s="45" t="s">
        <v>436</v>
      </c>
      <c r="Y49" s="48" t="s">
        <v>623</v>
      </c>
      <c r="Z49" s="66">
        <v>0.25</v>
      </c>
      <c r="AA49" s="66">
        <v>1</v>
      </c>
      <c r="AB49" s="46"/>
      <c r="AC49" s="46"/>
      <c r="AD49" s="59" t="s">
        <v>314</v>
      </c>
      <c r="AE49" s="59" t="s">
        <v>337</v>
      </c>
      <c r="AF49" s="59" t="s">
        <v>316</v>
      </c>
      <c r="AG49" s="59">
        <v>1023</v>
      </c>
      <c r="AH49" s="59" t="s">
        <v>317</v>
      </c>
      <c r="AI49" s="59" t="s">
        <v>729</v>
      </c>
      <c r="AJ49" s="56" t="s">
        <v>730</v>
      </c>
      <c r="AK49" s="119" t="s">
        <v>722</v>
      </c>
      <c r="AL49" s="119" t="s">
        <v>722</v>
      </c>
      <c r="AM49" s="50" t="s">
        <v>778</v>
      </c>
      <c r="AN49" s="59" t="s">
        <v>731</v>
      </c>
    </row>
    <row r="50" spans="1:43" s="93" customFormat="1" ht="108.75" customHeight="1" x14ac:dyDescent="0.25">
      <c r="A50" s="49" t="s">
        <v>635</v>
      </c>
      <c r="B50" s="46" t="s">
        <v>318</v>
      </c>
      <c r="C50" s="46" t="s">
        <v>222</v>
      </c>
      <c r="D50" s="46" t="s">
        <v>99</v>
      </c>
      <c r="E50" s="33" t="s">
        <v>338</v>
      </c>
      <c r="F50" s="33" t="s">
        <v>339</v>
      </c>
      <c r="G50" s="45">
        <v>1</v>
      </c>
      <c r="H50" s="46" t="s">
        <v>307</v>
      </c>
      <c r="I50" s="46" t="s">
        <v>308</v>
      </c>
      <c r="J50" s="45" t="s">
        <v>321</v>
      </c>
      <c r="K50" s="45" t="s">
        <v>309</v>
      </c>
      <c r="L50" s="45" t="s">
        <v>310</v>
      </c>
      <c r="M50" s="45" t="s">
        <v>311</v>
      </c>
      <c r="N50" s="47">
        <v>42856</v>
      </c>
      <c r="O50" s="47">
        <v>43099</v>
      </c>
      <c r="P50" s="45" t="s">
        <v>340</v>
      </c>
      <c r="Q50" s="45" t="s">
        <v>341</v>
      </c>
      <c r="R50" s="48">
        <v>1</v>
      </c>
      <c r="S50" s="48">
        <v>1</v>
      </c>
      <c r="T50" s="48">
        <v>1</v>
      </c>
      <c r="U50" s="48">
        <v>1</v>
      </c>
      <c r="V50" s="45" t="s">
        <v>436</v>
      </c>
      <c r="W50" s="48" t="s">
        <v>623</v>
      </c>
      <c r="X50" s="48">
        <v>0</v>
      </c>
      <c r="Y50" s="48">
        <v>0</v>
      </c>
      <c r="Z50" s="66">
        <v>1</v>
      </c>
      <c r="AA50" s="66">
        <v>1</v>
      </c>
      <c r="AB50" s="46"/>
      <c r="AC50" s="46"/>
      <c r="AD50" s="59" t="s">
        <v>279</v>
      </c>
      <c r="AE50" s="59" t="s">
        <v>342</v>
      </c>
      <c r="AF50" s="59" t="s">
        <v>343</v>
      </c>
      <c r="AG50" s="59">
        <v>1026</v>
      </c>
      <c r="AH50" s="59" t="s">
        <v>682</v>
      </c>
      <c r="AI50" s="59" t="s">
        <v>732</v>
      </c>
      <c r="AJ50" s="56" t="s">
        <v>733</v>
      </c>
      <c r="AK50" s="119" t="s">
        <v>142</v>
      </c>
      <c r="AL50" s="119" t="s">
        <v>142</v>
      </c>
      <c r="AM50" s="53" t="s">
        <v>779</v>
      </c>
      <c r="AN50" s="50" t="s">
        <v>780</v>
      </c>
    </row>
    <row r="51" spans="1:43" s="93" customFormat="1" ht="108.75" customHeight="1" x14ac:dyDescent="0.25">
      <c r="A51" s="49" t="s">
        <v>636</v>
      </c>
      <c r="B51" s="46" t="s">
        <v>318</v>
      </c>
      <c r="C51" s="46" t="s">
        <v>222</v>
      </c>
      <c r="D51" s="46" t="s">
        <v>99</v>
      </c>
      <c r="E51" s="33" t="s">
        <v>344</v>
      </c>
      <c r="F51" s="33" t="s">
        <v>345</v>
      </c>
      <c r="G51" s="45">
        <v>0.5</v>
      </c>
      <c r="H51" s="46" t="s">
        <v>307</v>
      </c>
      <c r="I51" s="46" t="s">
        <v>308</v>
      </c>
      <c r="J51" s="45" t="s">
        <v>321</v>
      </c>
      <c r="K51" s="45" t="s">
        <v>309</v>
      </c>
      <c r="L51" s="45" t="s">
        <v>310</v>
      </c>
      <c r="M51" s="45" t="s">
        <v>311</v>
      </c>
      <c r="N51" s="47">
        <v>42856</v>
      </c>
      <c r="O51" s="47">
        <v>44012</v>
      </c>
      <c r="P51" s="45" t="s">
        <v>346</v>
      </c>
      <c r="Q51" s="45" t="s">
        <v>347</v>
      </c>
      <c r="R51" s="48">
        <v>1</v>
      </c>
      <c r="S51" s="48">
        <v>1</v>
      </c>
      <c r="T51" s="48">
        <v>1</v>
      </c>
      <c r="U51" s="48">
        <v>1</v>
      </c>
      <c r="V51" s="45" t="s">
        <v>436</v>
      </c>
      <c r="W51" s="48" t="s">
        <v>623</v>
      </c>
      <c r="X51" s="46" t="s">
        <v>683</v>
      </c>
      <c r="Y51" s="48" t="s">
        <v>623</v>
      </c>
      <c r="Z51" s="66">
        <v>1</v>
      </c>
      <c r="AA51" s="66">
        <v>1</v>
      </c>
      <c r="AB51" s="46"/>
      <c r="AC51" s="46"/>
      <c r="AD51" s="59" t="s">
        <v>314</v>
      </c>
      <c r="AE51" s="59" t="s">
        <v>348</v>
      </c>
      <c r="AF51" s="59" t="s">
        <v>349</v>
      </c>
      <c r="AG51" s="59">
        <v>1020</v>
      </c>
      <c r="AH51" s="59" t="s">
        <v>350</v>
      </c>
      <c r="AI51" s="59" t="s">
        <v>734</v>
      </c>
      <c r="AJ51" s="121" t="s">
        <v>735</v>
      </c>
      <c r="AK51" s="119" t="s">
        <v>142</v>
      </c>
      <c r="AL51" s="119" t="s">
        <v>142</v>
      </c>
      <c r="AM51" s="53" t="s">
        <v>781</v>
      </c>
      <c r="AN51" s="50" t="s">
        <v>736</v>
      </c>
    </row>
    <row r="52" spans="1:43" s="93" customFormat="1" ht="108.75" customHeight="1" x14ac:dyDescent="0.25">
      <c r="A52" s="49" t="s">
        <v>637</v>
      </c>
      <c r="B52" s="46" t="s">
        <v>318</v>
      </c>
      <c r="C52" s="46" t="s">
        <v>222</v>
      </c>
      <c r="D52" s="46" t="s">
        <v>99</v>
      </c>
      <c r="E52" s="33" t="s">
        <v>351</v>
      </c>
      <c r="F52" s="33" t="s">
        <v>352</v>
      </c>
      <c r="G52" s="45">
        <v>2</v>
      </c>
      <c r="H52" s="46" t="s">
        <v>307</v>
      </c>
      <c r="I52" s="46" t="s">
        <v>308</v>
      </c>
      <c r="J52" s="45" t="s">
        <v>321</v>
      </c>
      <c r="K52" s="45" t="s">
        <v>309</v>
      </c>
      <c r="L52" s="45" t="s">
        <v>310</v>
      </c>
      <c r="M52" s="45" t="s">
        <v>311</v>
      </c>
      <c r="N52" s="47">
        <v>42881</v>
      </c>
      <c r="O52" s="47">
        <v>44012</v>
      </c>
      <c r="P52" s="45" t="s">
        <v>353</v>
      </c>
      <c r="Q52" s="45" t="s">
        <v>684</v>
      </c>
      <c r="R52" s="45" t="s">
        <v>354</v>
      </c>
      <c r="S52" s="45" t="s">
        <v>354</v>
      </c>
      <c r="T52" s="45" t="s">
        <v>354</v>
      </c>
      <c r="U52" s="45" t="s">
        <v>354</v>
      </c>
      <c r="V52" s="45" t="s">
        <v>436</v>
      </c>
      <c r="W52" s="48" t="s">
        <v>623</v>
      </c>
      <c r="X52" s="45" t="s">
        <v>436</v>
      </c>
      <c r="Y52" s="48" t="s">
        <v>623</v>
      </c>
      <c r="Z52" s="59">
        <v>0</v>
      </c>
      <c r="AA52" s="66">
        <v>0</v>
      </c>
      <c r="AB52" s="46"/>
      <c r="AC52" s="46"/>
      <c r="AD52" s="59" t="s">
        <v>279</v>
      </c>
      <c r="AE52" s="59" t="s">
        <v>342</v>
      </c>
      <c r="AF52" s="59" t="s">
        <v>343</v>
      </c>
      <c r="AG52" s="59" t="s">
        <v>722</v>
      </c>
      <c r="AH52" s="59" t="s">
        <v>722</v>
      </c>
      <c r="AI52" s="59" t="s">
        <v>722</v>
      </c>
      <c r="AJ52" s="59" t="s">
        <v>722</v>
      </c>
      <c r="AK52" s="59" t="s">
        <v>722</v>
      </c>
      <c r="AL52" s="59" t="s">
        <v>722</v>
      </c>
      <c r="AM52" s="59" t="s">
        <v>722</v>
      </c>
      <c r="AN52" s="50" t="s">
        <v>782</v>
      </c>
    </row>
    <row r="53" spans="1:43" s="93" customFormat="1" ht="122.25" customHeight="1" x14ac:dyDescent="0.25">
      <c r="A53" s="49" t="s">
        <v>638</v>
      </c>
      <c r="B53" s="33" t="s">
        <v>95</v>
      </c>
      <c r="C53" s="33" t="s">
        <v>222</v>
      </c>
      <c r="D53" s="33" t="s">
        <v>96</v>
      </c>
      <c r="E53" s="33" t="s">
        <v>355</v>
      </c>
      <c r="F53" s="33" t="s">
        <v>356</v>
      </c>
      <c r="G53" s="45">
        <v>1</v>
      </c>
      <c r="H53" s="33" t="s">
        <v>357</v>
      </c>
      <c r="I53" s="33" t="s">
        <v>358</v>
      </c>
      <c r="J53" s="45" t="s">
        <v>59</v>
      </c>
      <c r="K53" s="33" t="s">
        <v>455</v>
      </c>
      <c r="L53" s="33" t="s">
        <v>456</v>
      </c>
      <c r="M53" s="67" t="s">
        <v>457</v>
      </c>
      <c r="N53" s="68">
        <v>42856</v>
      </c>
      <c r="O53" s="68">
        <v>43982</v>
      </c>
      <c r="P53" s="33" t="s">
        <v>359</v>
      </c>
      <c r="Q53" s="33" t="s">
        <v>458</v>
      </c>
      <c r="R53" s="48">
        <v>0.1</v>
      </c>
      <c r="S53" s="48">
        <v>0.5</v>
      </c>
      <c r="T53" s="48">
        <v>0.35</v>
      </c>
      <c r="U53" s="48">
        <v>0.05</v>
      </c>
      <c r="V53" s="76">
        <v>0.1</v>
      </c>
      <c r="W53" s="48">
        <v>1</v>
      </c>
      <c r="X53" s="55">
        <v>0.25</v>
      </c>
      <c r="Y53" s="48">
        <v>0.5</v>
      </c>
      <c r="Z53" s="48">
        <v>0.3</v>
      </c>
      <c r="AA53" s="66">
        <v>0.86</v>
      </c>
      <c r="AB53" s="46"/>
      <c r="AC53" s="46"/>
      <c r="AD53" s="33" t="s">
        <v>82</v>
      </c>
      <c r="AE53" s="33" t="s">
        <v>87</v>
      </c>
      <c r="AF53" s="33" t="s">
        <v>360</v>
      </c>
      <c r="AG53" s="33">
        <v>1099</v>
      </c>
      <c r="AH53" s="33" t="s">
        <v>361</v>
      </c>
      <c r="AI53" s="33" t="s">
        <v>362</v>
      </c>
      <c r="AJ53" s="36">
        <v>10916626695</v>
      </c>
      <c r="AK53" s="35" t="s">
        <v>436</v>
      </c>
      <c r="AL53" s="36" t="s">
        <v>436</v>
      </c>
      <c r="AM53" s="34" t="s">
        <v>717</v>
      </c>
      <c r="AN53" s="34" t="s">
        <v>718</v>
      </c>
    </row>
    <row r="54" spans="1:43" s="93" customFormat="1" ht="227.25" customHeight="1" x14ac:dyDescent="0.25">
      <c r="A54" s="49" t="s">
        <v>639</v>
      </c>
      <c r="B54" s="33" t="s">
        <v>95</v>
      </c>
      <c r="C54" s="33" t="s">
        <v>222</v>
      </c>
      <c r="D54" s="33" t="s">
        <v>96</v>
      </c>
      <c r="E54" s="33" t="s">
        <v>363</v>
      </c>
      <c r="F54" s="33" t="s">
        <v>449</v>
      </c>
      <c r="G54" s="45">
        <v>3</v>
      </c>
      <c r="H54" s="33" t="s">
        <v>357</v>
      </c>
      <c r="I54" s="33" t="s">
        <v>358</v>
      </c>
      <c r="J54" s="45" t="s">
        <v>59</v>
      </c>
      <c r="K54" s="33" t="s">
        <v>459</v>
      </c>
      <c r="L54" s="33" t="s">
        <v>456</v>
      </c>
      <c r="M54" s="67" t="s">
        <v>457</v>
      </c>
      <c r="N54" s="68">
        <v>42856</v>
      </c>
      <c r="O54" s="68">
        <v>43982</v>
      </c>
      <c r="P54" s="33" t="s">
        <v>364</v>
      </c>
      <c r="Q54" s="33" t="s">
        <v>670</v>
      </c>
      <c r="R54" s="48">
        <v>0.1</v>
      </c>
      <c r="S54" s="48">
        <v>0.5</v>
      </c>
      <c r="T54" s="48">
        <v>0.35</v>
      </c>
      <c r="U54" s="48">
        <v>0.05</v>
      </c>
      <c r="V54" s="76">
        <v>0.1</v>
      </c>
      <c r="W54" s="48">
        <v>1</v>
      </c>
      <c r="X54" s="55">
        <v>0.5</v>
      </c>
      <c r="Y54" s="48">
        <v>1</v>
      </c>
      <c r="Z54" s="48">
        <v>0.3</v>
      </c>
      <c r="AA54" s="66">
        <v>0.86</v>
      </c>
      <c r="AB54" s="46"/>
      <c r="AC54" s="46"/>
      <c r="AD54" s="33" t="s">
        <v>82</v>
      </c>
      <c r="AE54" s="33" t="s">
        <v>87</v>
      </c>
      <c r="AF54" s="33" t="s">
        <v>360</v>
      </c>
      <c r="AG54" s="33">
        <v>1099</v>
      </c>
      <c r="AH54" s="33" t="s">
        <v>361</v>
      </c>
      <c r="AI54" s="33" t="s">
        <v>365</v>
      </c>
      <c r="AJ54" s="69">
        <v>10916626695</v>
      </c>
      <c r="AK54" s="37" t="s">
        <v>436</v>
      </c>
      <c r="AL54" s="38" t="s">
        <v>436</v>
      </c>
      <c r="AM54" s="39" t="s">
        <v>591</v>
      </c>
      <c r="AN54" s="40" t="s">
        <v>592</v>
      </c>
    </row>
    <row r="55" spans="1:43" s="93" customFormat="1" ht="127.5" customHeight="1" x14ac:dyDescent="0.25">
      <c r="A55" s="49" t="s">
        <v>640</v>
      </c>
      <c r="B55" s="33" t="s">
        <v>52</v>
      </c>
      <c r="C55" s="33" t="s">
        <v>53</v>
      </c>
      <c r="D55" s="33" t="s">
        <v>366</v>
      </c>
      <c r="E55" s="33" t="s">
        <v>367</v>
      </c>
      <c r="F55" s="33" t="s">
        <v>450</v>
      </c>
      <c r="G55" s="45">
        <v>3</v>
      </c>
      <c r="H55" s="33" t="s">
        <v>357</v>
      </c>
      <c r="I55" s="33" t="s">
        <v>358</v>
      </c>
      <c r="J55" s="45" t="s">
        <v>59</v>
      </c>
      <c r="K55" s="33" t="s">
        <v>460</v>
      </c>
      <c r="L55" s="33" t="s">
        <v>461</v>
      </c>
      <c r="M55" s="67" t="s">
        <v>462</v>
      </c>
      <c r="N55" s="68">
        <v>42739</v>
      </c>
      <c r="O55" s="68">
        <v>43981</v>
      </c>
      <c r="P55" s="33" t="s">
        <v>463</v>
      </c>
      <c r="Q55" s="33" t="s">
        <v>464</v>
      </c>
      <c r="R55" s="48">
        <v>1</v>
      </c>
      <c r="S55" s="48">
        <v>1</v>
      </c>
      <c r="T55" s="48">
        <v>1</v>
      </c>
      <c r="U55" s="48">
        <v>1</v>
      </c>
      <c r="V55" s="76">
        <v>0.96140000000000003</v>
      </c>
      <c r="W55" s="48">
        <v>0.96</v>
      </c>
      <c r="X55" s="70">
        <v>0.96421501446627078</v>
      </c>
      <c r="Y55" s="48">
        <v>0.96399999999999997</v>
      </c>
      <c r="Z55" s="48">
        <v>0.96</v>
      </c>
      <c r="AA55" s="66">
        <v>0.96</v>
      </c>
      <c r="AB55" s="46"/>
      <c r="AC55" s="46"/>
      <c r="AD55" s="33" t="s">
        <v>82</v>
      </c>
      <c r="AE55" s="33" t="s">
        <v>87</v>
      </c>
      <c r="AF55" s="33" t="s">
        <v>368</v>
      </c>
      <c r="AG55" s="33">
        <v>1098</v>
      </c>
      <c r="AH55" s="33" t="s">
        <v>368</v>
      </c>
      <c r="AI55" s="33" t="s">
        <v>369</v>
      </c>
      <c r="AJ55" s="71">
        <v>730561216411</v>
      </c>
      <c r="AK55" s="41">
        <f>+AL55/AJ55</f>
        <v>1.2022100900931094E-2</v>
      </c>
      <c r="AL55" s="122">
        <v>8782880658</v>
      </c>
      <c r="AM55" s="32" t="s">
        <v>830</v>
      </c>
      <c r="AN55" s="32" t="s">
        <v>831</v>
      </c>
      <c r="AQ55" s="123"/>
    </row>
    <row r="56" spans="1:43" s="93" customFormat="1" ht="176.25" customHeight="1" x14ac:dyDescent="0.25">
      <c r="A56" s="49" t="s">
        <v>641</v>
      </c>
      <c r="B56" s="33" t="s">
        <v>95</v>
      </c>
      <c r="C56" s="33" t="s">
        <v>222</v>
      </c>
      <c r="D56" s="33" t="s">
        <v>96</v>
      </c>
      <c r="E56" s="33" t="s">
        <v>370</v>
      </c>
      <c r="F56" s="33" t="s">
        <v>451</v>
      </c>
      <c r="G56" s="45">
        <v>4</v>
      </c>
      <c r="H56" s="33" t="s">
        <v>357</v>
      </c>
      <c r="I56" s="33" t="s">
        <v>358</v>
      </c>
      <c r="J56" s="45" t="s">
        <v>59</v>
      </c>
      <c r="K56" s="33" t="s">
        <v>465</v>
      </c>
      <c r="L56" s="33" t="s">
        <v>371</v>
      </c>
      <c r="M56" s="33" t="s">
        <v>372</v>
      </c>
      <c r="N56" s="68">
        <v>43028</v>
      </c>
      <c r="O56" s="68">
        <v>43981</v>
      </c>
      <c r="P56" s="33" t="s">
        <v>373</v>
      </c>
      <c r="Q56" s="33" t="s">
        <v>466</v>
      </c>
      <c r="R56" s="48">
        <v>0.15</v>
      </c>
      <c r="S56" s="48">
        <v>0.3</v>
      </c>
      <c r="T56" s="48">
        <v>0.3</v>
      </c>
      <c r="U56" s="48">
        <v>0.25</v>
      </c>
      <c r="V56" s="76">
        <v>0.15</v>
      </c>
      <c r="W56" s="48">
        <v>1</v>
      </c>
      <c r="X56" s="55">
        <v>0.3</v>
      </c>
      <c r="Y56" s="48">
        <v>1</v>
      </c>
      <c r="Z56" s="48">
        <v>0.3</v>
      </c>
      <c r="AA56" s="66">
        <v>1</v>
      </c>
      <c r="AB56" s="46"/>
      <c r="AC56" s="46"/>
      <c r="AD56" s="33" t="s">
        <v>82</v>
      </c>
      <c r="AE56" s="33" t="s">
        <v>374</v>
      </c>
      <c r="AF56" s="33" t="s">
        <v>375</v>
      </c>
      <c r="AG56" s="33">
        <v>1096</v>
      </c>
      <c r="AH56" s="33" t="s">
        <v>376</v>
      </c>
      <c r="AI56" s="72" t="s">
        <v>472</v>
      </c>
      <c r="AJ56" s="69">
        <v>41903043180</v>
      </c>
      <c r="AK56" s="35">
        <v>7.7999999999999996E-3</v>
      </c>
      <c r="AL56" s="43">
        <v>328574232</v>
      </c>
      <c r="AM56" s="73" t="s">
        <v>832</v>
      </c>
      <c r="AN56" s="44" t="s">
        <v>833</v>
      </c>
    </row>
    <row r="57" spans="1:43" s="93" customFormat="1" ht="235.5" customHeight="1" x14ac:dyDescent="0.25">
      <c r="A57" s="49" t="s">
        <v>642</v>
      </c>
      <c r="B57" s="33" t="s">
        <v>95</v>
      </c>
      <c r="C57" s="33" t="s">
        <v>53</v>
      </c>
      <c r="D57" s="33" t="s">
        <v>366</v>
      </c>
      <c r="E57" s="33" t="s">
        <v>713</v>
      </c>
      <c r="F57" s="33" t="s">
        <v>714</v>
      </c>
      <c r="G57" s="45">
        <v>2</v>
      </c>
      <c r="H57" s="33" t="s">
        <v>357</v>
      </c>
      <c r="I57" s="33" t="s">
        <v>358</v>
      </c>
      <c r="J57" s="45" t="s">
        <v>59</v>
      </c>
      <c r="K57" s="33" t="s">
        <v>467</v>
      </c>
      <c r="L57" s="33" t="s">
        <v>468</v>
      </c>
      <c r="M57" s="33" t="s">
        <v>377</v>
      </c>
      <c r="N57" s="68">
        <v>42740</v>
      </c>
      <c r="O57" s="68">
        <v>43957</v>
      </c>
      <c r="P57" s="33" t="s">
        <v>715</v>
      </c>
      <c r="Q57" s="32" t="s">
        <v>716</v>
      </c>
      <c r="R57" s="48">
        <v>0.2</v>
      </c>
      <c r="S57" s="48">
        <v>0.3</v>
      </c>
      <c r="T57" s="48">
        <v>0.3</v>
      </c>
      <c r="U57" s="48">
        <v>0.2</v>
      </c>
      <c r="V57" s="76">
        <v>0.2</v>
      </c>
      <c r="W57" s="48">
        <v>1</v>
      </c>
      <c r="X57" s="55">
        <v>0.3</v>
      </c>
      <c r="Y57" s="48">
        <v>1</v>
      </c>
      <c r="Z57" s="48">
        <v>0.3</v>
      </c>
      <c r="AA57" s="66">
        <v>1</v>
      </c>
      <c r="AB57" s="46"/>
      <c r="AC57" s="46"/>
      <c r="AD57" s="33" t="s">
        <v>82</v>
      </c>
      <c r="AE57" s="33" t="s">
        <v>87</v>
      </c>
      <c r="AF57" s="33" t="s">
        <v>88</v>
      </c>
      <c r="AG57" s="33">
        <v>1101</v>
      </c>
      <c r="AH57" s="33" t="s">
        <v>378</v>
      </c>
      <c r="AI57" s="33" t="s">
        <v>379</v>
      </c>
      <c r="AJ57" s="69">
        <v>45262282396</v>
      </c>
      <c r="AK57" s="38" t="s">
        <v>436</v>
      </c>
      <c r="AL57" s="38" t="s">
        <v>436</v>
      </c>
      <c r="AM57" s="42" t="s">
        <v>834</v>
      </c>
      <c r="AN57" s="42" t="s">
        <v>835</v>
      </c>
    </row>
    <row r="58" spans="1:43" s="93" customFormat="1" ht="119.25" customHeight="1" x14ac:dyDescent="0.25">
      <c r="A58" s="49" t="s">
        <v>643</v>
      </c>
      <c r="B58" s="33" t="s">
        <v>318</v>
      </c>
      <c r="C58" s="33" t="s">
        <v>222</v>
      </c>
      <c r="D58" s="33" t="s">
        <v>99</v>
      </c>
      <c r="E58" s="33" t="s">
        <v>452</v>
      </c>
      <c r="F58" s="33" t="s">
        <v>453</v>
      </c>
      <c r="G58" s="45">
        <v>1</v>
      </c>
      <c r="H58" s="33" t="s">
        <v>357</v>
      </c>
      <c r="I58" s="33" t="s">
        <v>358</v>
      </c>
      <c r="J58" s="45" t="s">
        <v>59</v>
      </c>
      <c r="K58" s="33" t="s">
        <v>380</v>
      </c>
      <c r="L58" s="33">
        <v>3013975581</v>
      </c>
      <c r="M58" s="33" t="s">
        <v>381</v>
      </c>
      <c r="N58" s="68">
        <v>42887</v>
      </c>
      <c r="O58" s="68">
        <v>43100</v>
      </c>
      <c r="P58" s="33" t="s">
        <v>382</v>
      </c>
      <c r="Q58" s="33" t="s">
        <v>383</v>
      </c>
      <c r="R58" s="45">
        <v>2</v>
      </c>
      <c r="S58" s="45" t="s">
        <v>436</v>
      </c>
      <c r="T58" s="45" t="s">
        <v>436</v>
      </c>
      <c r="U58" s="45" t="s">
        <v>436</v>
      </c>
      <c r="V58" s="45">
        <v>2</v>
      </c>
      <c r="W58" s="48">
        <v>1</v>
      </c>
      <c r="X58" s="49">
        <v>2</v>
      </c>
      <c r="Y58" s="48">
        <v>2</v>
      </c>
      <c r="Z58" s="45" t="s">
        <v>436</v>
      </c>
      <c r="AA58" s="66" t="s">
        <v>142</v>
      </c>
      <c r="AB58" s="46"/>
      <c r="AC58" s="46"/>
      <c r="AD58" s="33" t="s">
        <v>82</v>
      </c>
      <c r="AE58" s="33"/>
      <c r="AF58" s="33" t="s">
        <v>473</v>
      </c>
      <c r="AG58" s="33">
        <v>1116</v>
      </c>
      <c r="AH58" s="33" t="s">
        <v>384</v>
      </c>
      <c r="AI58" s="33" t="s">
        <v>385</v>
      </c>
      <c r="AJ58" s="69">
        <v>7357432155</v>
      </c>
      <c r="AK58" s="38" t="s">
        <v>436</v>
      </c>
      <c r="AL58" s="38" t="s">
        <v>436</v>
      </c>
      <c r="AM58" s="74" t="s">
        <v>836</v>
      </c>
      <c r="AN58" s="40" t="s">
        <v>837</v>
      </c>
    </row>
    <row r="59" spans="1:43" s="93" customFormat="1" ht="154.5" customHeight="1" x14ac:dyDescent="0.25">
      <c r="A59" s="49" t="s">
        <v>644</v>
      </c>
      <c r="B59" s="33" t="s">
        <v>318</v>
      </c>
      <c r="C59" s="33" t="s">
        <v>222</v>
      </c>
      <c r="D59" s="33" t="s">
        <v>96</v>
      </c>
      <c r="E59" s="33" t="s">
        <v>454</v>
      </c>
      <c r="F59" s="33" t="s">
        <v>386</v>
      </c>
      <c r="G59" s="45">
        <v>1.75</v>
      </c>
      <c r="H59" s="33" t="s">
        <v>357</v>
      </c>
      <c r="I59" s="33" t="s">
        <v>358</v>
      </c>
      <c r="J59" s="45" t="s">
        <v>59</v>
      </c>
      <c r="K59" s="33" t="s">
        <v>380</v>
      </c>
      <c r="L59" s="33">
        <v>3013975581</v>
      </c>
      <c r="M59" s="33" t="s">
        <v>381</v>
      </c>
      <c r="N59" s="68">
        <v>42887</v>
      </c>
      <c r="O59" s="68">
        <v>43830</v>
      </c>
      <c r="P59" s="33" t="s">
        <v>387</v>
      </c>
      <c r="Q59" s="33" t="s">
        <v>469</v>
      </c>
      <c r="R59" s="48">
        <v>0.6</v>
      </c>
      <c r="S59" s="45" t="s">
        <v>470</v>
      </c>
      <c r="T59" s="45" t="s">
        <v>470</v>
      </c>
      <c r="U59" s="45" t="s">
        <v>471</v>
      </c>
      <c r="V59" s="76">
        <v>0.6</v>
      </c>
      <c r="W59" s="48">
        <v>1</v>
      </c>
      <c r="X59" s="55">
        <v>0.15</v>
      </c>
      <c r="Y59" s="48">
        <v>1</v>
      </c>
      <c r="Z59" s="48">
        <v>0.15</v>
      </c>
      <c r="AA59" s="66">
        <v>1</v>
      </c>
      <c r="AB59" s="46"/>
      <c r="AC59" s="46"/>
      <c r="AD59" s="33" t="s">
        <v>82</v>
      </c>
      <c r="AE59" s="33"/>
      <c r="AF59" s="33" t="s">
        <v>473</v>
      </c>
      <c r="AG59" s="33">
        <v>1116</v>
      </c>
      <c r="AH59" s="33" t="s">
        <v>384</v>
      </c>
      <c r="AI59" s="33" t="s">
        <v>385</v>
      </c>
      <c r="AJ59" s="69">
        <v>7357432155</v>
      </c>
      <c r="AK59" s="38" t="s">
        <v>436</v>
      </c>
      <c r="AL59" s="38" t="s">
        <v>436</v>
      </c>
      <c r="AM59" s="39" t="s">
        <v>838</v>
      </c>
      <c r="AN59" s="39" t="s">
        <v>839</v>
      </c>
    </row>
    <row r="60" spans="1:43" s="93" customFormat="1" ht="150" customHeight="1" x14ac:dyDescent="0.25">
      <c r="A60" s="49" t="s">
        <v>645</v>
      </c>
      <c r="B60" s="46" t="s">
        <v>388</v>
      </c>
      <c r="C60" s="46" t="s">
        <v>389</v>
      </c>
      <c r="D60" s="46" t="s">
        <v>120</v>
      </c>
      <c r="E60" s="46" t="s">
        <v>390</v>
      </c>
      <c r="F60" s="46" t="s">
        <v>391</v>
      </c>
      <c r="G60" s="45">
        <v>1.75</v>
      </c>
      <c r="H60" s="46" t="s">
        <v>397</v>
      </c>
      <c r="I60" s="46" t="s">
        <v>398</v>
      </c>
      <c r="J60" s="45" t="s">
        <v>59</v>
      </c>
      <c r="K60" s="46" t="s">
        <v>399</v>
      </c>
      <c r="L60" s="46" t="s">
        <v>400</v>
      </c>
      <c r="M60" s="46" t="s">
        <v>401</v>
      </c>
      <c r="N60" s="51">
        <v>42856</v>
      </c>
      <c r="O60" s="51">
        <v>44196</v>
      </c>
      <c r="P60" s="46" t="s">
        <v>402</v>
      </c>
      <c r="Q60" s="46" t="s">
        <v>669</v>
      </c>
      <c r="R60" s="48">
        <v>0.15</v>
      </c>
      <c r="S60" s="48">
        <v>0.35</v>
      </c>
      <c r="T60" s="48">
        <v>0.25</v>
      </c>
      <c r="U60" s="48">
        <v>0.25</v>
      </c>
      <c r="V60" s="48">
        <v>0.15</v>
      </c>
      <c r="W60" s="48">
        <v>1</v>
      </c>
      <c r="X60" s="48">
        <v>0.35</v>
      </c>
      <c r="Y60" s="55">
        <v>1</v>
      </c>
      <c r="Z60" s="66">
        <v>0.2</v>
      </c>
      <c r="AA60" s="66">
        <v>0.8</v>
      </c>
      <c r="AB60" s="90"/>
      <c r="AC60" s="90"/>
      <c r="AD60" s="46" t="s">
        <v>409</v>
      </c>
      <c r="AE60" s="46" t="s">
        <v>410</v>
      </c>
      <c r="AF60" s="46" t="s">
        <v>411</v>
      </c>
      <c r="AG60" s="45">
        <v>491</v>
      </c>
      <c r="AH60" s="33" t="s">
        <v>412</v>
      </c>
      <c r="AI60" s="33" t="s">
        <v>413</v>
      </c>
      <c r="AJ60" s="75">
        <v>3421000000</v>
      </c>
      <c r="AK60" s="124" t="s">
        <v>59</v>
      </c>
      <c r="AL60" s="124" t="s">
        <v>59</v>
      </c>
      <c r="AM60" s="33" t="s">
        <v>710</v>
      </c>
      <c r="AN60" s="46" t="s">
        <v>590</v>
      </c>
      <c r="AQ60" s="123"/>
    </row>
    <row r="61" spans="1:43" s="93" customFormat="1" ht="108.75" customHeight="1" x14ac:dyDescent="0.25">
      <c r="A61" s="49" t="s">
        <v>646</v>
      </c>
      <c r="B61" s="46" t="s">
        <v>318</v>
      </c>
      <c r="C61" s="46" t="s">
        <v>222</v>
      </c>
      <c r="D61" s="46" t="s">
        <v>96</v>
      </c>
      <c r="E61" s="46" t="s">
        <v>392</v>
      </c>
      <c r="F61" s="46" t="s">
        <v>393</v>
      </c>
      <c r="G61" s="45">
        <v>1.75</v>
      </c>
      <c r="H61" s="46" t="s">
        <v>397</v>
      </c>
      <c r="I61" s="46" t="s">
        <v>398</v>
      </c>
      <c r="J61" s="45" t="s">
        <v>59</v>
      </c>
      <c r="K61" s="46" t="s">
        <v>399</v>
      </c>
      <c r="L61" s="46" t="s">
        <v>400</v>
      </c>
      <c r="M61" s="46" t="s">
        <v>401</v>
      </c>
      <c r="N61" s="51">
        <v>42856</v>
      </c>
      <c r="O61" s="51">
        <v>44196</v>
      </c>
      <c r="P61" s="46" t="s">
        <v>403</v>
      </c>
      <c r="Q61" s="46" t="s">
        <v>404</v>
      </c>
      <c r="R61" s="48">
        <v>1</v>
      </c>
      <c r="S61" s="48">
        <v>1</v>
      </c>
      <c r="T61" s="48">
        <v>1</v>
      </c>
      <c r="U61" s="48">
        <v>1</v>
      </c>
      <c r="V61" s="48">
        <v>1</v>
      </c>
      <c r="W61" s="48">
        <v>1</v>
      </c>
      <c r="X61" s="48">
        <v>1</v>
      </c>
      <c r="Y61" s="55">
        <v>1</v>
      </c>
      <c r="Z61" s="66">
        <v>1</v>
      </c>
      <c r="AA61" s="66">
        <v>1</v>
      </c>
      <c r="AB61" s="90"/>
      <c r="AC61" s="90"/>
      <c r="AD61" s="46" t="s">
        <v>414</v>
      </c>
      <c r="AE61" s="46" t="s">
        <v>415</v>
      </c>
      <c r="AF61" s="46" t="s">
        <v>416</v>
      </c>
      <c r="AG61" s="45">
        <v>1075</v>
      </c>
      <c r="AH61" s="33" t="s">
        <v>417</v>
      </c>
      <c r="AI61" s="33" t="s">
        <v>676</v>
      </c>
      <c r="AJ61" s="75">
        <v>9461000000</v>
      </c>
      <c r="AK61" s="124" t="s">
        <v>59</v>
      </c>
      <c r="AL61" s="124" t="s">
        <v>59</v>
      </c>
      <c r="AM61" s="33" t="s">
        <v>711</v>
      </c>
      <c r="AN61" s="46" t="s">
        <v>846</v>
      </c>
    </row>
    <row r="62" spans="1:43" s="93" customFormat="1" ht="108.75" customHeight="1" x14ac:dyDescent="0.25">
      <c r="A62" s="49" t="s">
        <v>647</v>
      </c>
      <c r="B62" s="46" t="s">
        <v>52</v>
      </c>
      <c r="C62" s="46" t="s">
        <v>389</v>
      </c>
      <c r="D62" s="46" t="s">
        <v>120</v>
      </c>
      <c r="E62" s="46" t="s">
        <v>394</v>
      </c>
      <c r="F62" s="46" t="s">
        <v>395</v>
      </c>
      <c r="G62" s="45">
        <v>1.75</v>
      </c>
      <c r="H62" s="46" t="s">
        <v>397</v>
      </c>
      <c r="I62" s="46" t="s">
        <v>398</v>
      </c>
      <c r="J62" s="45" t="s">
        <v>59</v>
      </c>
      <c r="K62" s="46" t="s">
        <v>399</v>
      </c>
      <c r="L62" s="46" t="s">
        <v>400</v>
      </c>
      <c r="M62" s="46" t="s">
        <v>401</v>
      </c>
      <c r="N62" s="51">
        <v>42856</v>
      </c>
      <c r="O62" s="51">
        <v>44196</v>
      </c>
      <c r="P62" s="46" t="s">
        <v>405</v>
      </c>
      <c r="Q62" s="46" t="s">
        <v>406</v>
      </c>
      <c r="R62" s="48">
        <v>1</v>
      </c>
      <c r="S62" s="48">
        <v>1</v>
      </c>
      <c r="T62" s="48">
        <v>1</v>
      </c>
      <c r="U62" s="48">
        <v>1</v>
      </c>
      <c r="V62" s="48">
        <v>1</v>
      </c>
      <c r="W62" s="48">
        <v>1</v>
      </c>
      <c r="X62" s="45">
        <v>0</v>
      </c>
      <c r="Y62" s="55">
        <v>0</v>
      </c>
      <c r="Z62" s="59">
        <v>0</v>
      </c>
      <c r="AA62" s="66">
        <v>0</v>
      </c>
      <c r="AB62" s="90"/>
      <c r="AC62" s="90"/>
      <c r="AD62" s="46" t="s">
        <v>414</v>
      </c>
      <c r="AE62" s="46" t="s">
        <v>415</v>
      </c>
      <c r="AF62" s="46" t="s">
        <v>416</v>
      </c>
      <c r="AG62" s="45">
        <v>1075</v>
      </c>
      <c r="AH62" s="33" t="s">
        <v>417</v>
      </c>
      <c r="AI62" s="33" t="s">
        <v>676</v>
      </c>
      <c r="AJ62" s="75">
        <v>9461000000</v>
      </c>
      <c r="AK62" s="124" t="s">
        <v>59</v>
      </c>
      <c r="AL62" s="124" t="s">
        <v>59</v>
      </c>
      <c r="AM62" s="33" t="s">
        <v>712</v>
      </c>
      <c r="AN62" s="46" t="s">
        <v>675</v>
      </c>
    </row>
    <row r="63" spans="1:43" s="93" customFormat="1" ht="108.75" customHeight="1" x14ac:dyDescent="0.25">
      <c r="A63" s="49" t="s">
        <v>648</v>
      </c>
      <c r="B63" s="46" t="s">
        <v>52</v>
      </c>
      <c r="C63" s="46" t="s">
        <v>53</v>
      </c>
      <c r="D63" s="46" t="s">
        <v>54</v>
      </c>
      <c r="E63" s="46" t="s">
        <v>396</v>
      </c>
      <c r="F63" s="46" t="s">
        <v>396</v>
      </c>
      <c r="G63" s="49">
        <v>2.5</v>
      </c>
      <c r="H63" s="46" t="s">
        <v>397</v>
      </c>
      <c r="I63" s="46" t="s">
        <v>398</v>
      </c>
      <c r="J63" s="45" t="s">
        <v>59</v>
      </c>
      <c r="K63" s="46" t="s">
        <v>399</v>
      </c>
      <c r="L63" s="46" t="s">
        <v>400</v>
      </c>
      <c r="M63" s="46" t="s">
        <v>401</v>
      </c>
      <c r="N63" s="51">
        <v>42856</v>
      </c>
      <c r="O63" s="51">
        <v>43465</v>
      </c>
      <c r="P63" s="46" t="s">
        <v>407</v>
      </c>
      <c r="Q63" s="46" t="s">
        <v>408</v>
      </c>
      <c r="R63" s="45">
        <v>1</v>
      </c>
      <c r="S63" s="45">
        <v>1</v>
      </c>
      <c r="T63" s="45">
        <v>0</v>
      </c>
      <c r="U63" s="45">
        <v>0</v>
      </c>
      <c r="V63" s="125">
        <v>1</v>
      </c>
      <c r="W63" s="48">
        <v>1</v>
      </c>
      <c r="X63" s="45">
        <v>1</v>
      </c>
      <c r="Y63" s="55">
        <v>1</v>
      </c>
      <c r="Z63" s="126">
        <v>1</v>
      </c>
      <c r="AA63" s="66"/>
      <c r="AB63" s="90"/>
      <c r="AC63" s="90"/>
      <c r="AD63" s="46" t="s">
        <v>414</v>
      </c>
      <c r="AE63" s="46" t="s">
        <v>415</v>
      </c>
      <c r="AF63" s="46" t="s">
        <v>416</v>
      </c>
      <c r="AG63" s="45">
        <v>1075</v>
      </c>
      <c r="AH63" s="33" t="s">
        <v>417</v>
      </c>
      <c r="AI63" s="33" t="s">
        <v>418</v>
      </c>
      <c r="AJ63" s="75">
        <v>1325000000</v>
      </c>
      <c r="AK63" s="127">
        <v>7.1499999999999994E-2</v>
      </c>
      <c r="AL63" s="75">
        <f>24988800+12494400+9301387+17866667</f>
        <v>64651254</v>
      </c>
      <c r="AM63" s="33" t="s">
        <v>589</v>
      </c>
      <c r="AN63" s="46" t="s">
        <v>677</v>
      </c>
    </row>
    <row r="64" spans="1:43" s="93" customFormat="1" ht="308.25" customHeight="1" x14ac:dyDescent="0.25">
      <c r="A64" s="49" t="s">
        <v>649</v>
      </c>
      <c r="B64" s="33" t="s">
        <v>318</v>
      </c>
      <c r="C64" s="33" t="s">
        <v>222</v>
      </c>
      <c r="D64" s="33" t="s">
        <v>99</v>
      </c>
      <c r="E64" s="33" t="s">
        <v>419</v>
      </c>
      <c r="F64" s="33" t="s">
        <v>420</v>
      </c>
      <c r="G64" s="45">
        <v>2</v>
      </c>
      <c r="H64" s="46" t="s">
        <v>421</v>
      </c>
      <c r="I64" s="33" t="s">
        <v>422</v>
      </c>
      <c r="J64" s="45" t="s">
        <v>59</v>
      </c>
      <c r="K64" s="33" t="s">
        <v>423</v>
      </c>
      <c r="L64" s="33">
        <v>3778881</v>
      </c>
      <c r="M64" s="33" t="s">
        <v>424</v>
      </c>
      <c r="N64" s="128">
        <v>43101</v>
      </c>
      <c r="O64" s="129">
        <v>43982</v>
      </c>
      <c r="P64" s="33" t="s">
        <v>427</v>
      </c>
      <c r="Q64" s="33" t="s">
        <v>425</v>
      </c>
      <c r="R64" s="45" t="s">
        <v>426</v>
      </c>
      <c r="S64" s="76">
        <v>1</v>
      </c>
      <c r="T64" s="76">
        <v>1</v>
      </c>
      <c r="U64" s="76">
        <v>1</v>
      </c>
      <c r="V64" s="49" t="s">
        <v>426</v>
      </c>
      <c r="W64" s="48" t="s">
        <v>59</v>
      </c>
      <c r="X64" s="48">
        <v>1</v>
      </c>
      <c r="Y64" s="55">
        <v>1</v>
      </c>
      <c r="Z64" s="55">
        <v>1</v>
      </c>
      <c r="AA64" s="66">
        <v>1</v>
      </c>
      <c r="AB64" s="90"/>
      <c r="AC64" s="90"/>
      <c r="AD64" s="33" t="s">
        <v>428</v>
      </c>
      <c r="AE64" s="33" t="s">
        <v>429</v>
      </c>
      <c r="AF64" s="33" t="s">
        <v>430</v>
      </c>
      <c r="AG64" s="33" t="s">
        <v>431</v>
      </c>
      <c r="AH64" s="33" t="s">
        <v>847</v>
      </c>
      <c r="AI64" s="46" t="s">
        <v>759</v>
      </c>
      <c r="AJ64" s="33" t="s">
        <v>760</v>
      </c>
      <c r="AK64" s="45" t="s">
        <v>426</v>
      </c>
      <c r="AL64" s="45" t="s">
        <v>426</v>
      </c>
      <c r="AM64" s="50" t="s">
        <v>757</v>
      </c>
      <c r="AN64" s="33" t="s">
        <v>758</v>
      </c>
    </row>
    <row r="65" spans="1:43" s="93" customFormat="1" ht="153" x14ac:dyDescent="0.25">
      <c r="A65" s="49" t="s">
        <v>650</v>
      </c>
      <c r="B65" s="33" t="s">
        <v>95</v>
      </c>
      <c r="C65" s="33" t="s">
        <v>53</v>
      </c>
      <c r="D65" s="33" t="s">
        <v>120</v>
      </c>
      <c r="E65" s="33" t="s">
        <v>432</v>
      </c>
      <c r="F65" s="33" t="s">
        <v>433</v>
      </c>
      <c r="G65" s="49">
        <v>2.5</v>
      </c>
      <c r="H65" s="46" t="s">
        <v>421</v>
      </c>
      <c r="I65" s="33" t="s">
        <v>422</v>
      </c>
      <c r="J65" s="45" t="s">
        <v>59</v>
      </c>
      <c r="K65" s="33" t="s">
        <v>423</v>
      </c>
      <c r="L65" s="33">
        <v>3778881</v>
      </c>
      <c r="M65" s="33" t="s">
        <v>424</v>
      </c>
      <c r="N65" s="60">
        <v>43102</v>
      </c>
      <c r="O65" s="129">
        <v>43982</v>
      </c>
      <c r="P65" s="33" t="s">
        <v>434</v>
      </c>
      <c r="Q65" s="33" t="s">
        <v>435</v>
      </c>
      <c r="R65" s="45" t="s">
        <v>436</v>
      </c>
      <c r="S65" s="48">
        <v>0.5</v>
      </c>
      <c r="T65" s="76">
        <v>0.25</v>
      </c>
      <c r="U65" s="76">
        <v>0.25</v>
      </c>
      <c r="V65" s="45" t="s">
        <v>426</v>
      </c>
      <c r="W65" s="48" t="s">
        <v>59</v>
      </c>
      <c r="X65" s="48">
        <v>0.5</v>
      </c>
      <c r="Y65" s="48">
        <v>1</v>
      </c>
      <c r="Z65" s="48">
        <v>0.25</v>
      </c>
      <c r="AA65" s="66">
        <v>1</v>
      </c>
      <c r="AB65" s="33"/>
      <c r="AC65" s="33"/>
      <c r="AD65" s="33" t="s">
        <v>428</v>
      </c>
      <c r="AE65" s="33" t="s">
        <v>429</v>
      </c>
      <c r="AF65" s="33" t="s">
        <v>430</v>
      </c>
      <c r="AG65" s="33">
        <v>981</v>
      </c>
      <c r="AH65" s="33" t="s">
        <v>437</v>
      </c>
      <c r="AI65" s="46" t="s">
        <v>442</v>
      </c>
      <c r="AJ65" s="46" t="s">
        <v>685</v>
      </c>
      <c r="AK65" s="45" t="s">
        <v>426</v>
      </c>
      <c r="AL65" s="45" t="s">
        <v>426</v>
      </c>
      <c r="AM65" s="33" t="s">
        <v>761</v>
      </c>
      <c r="AN65" s="33" t="s">
        <v>694</v>
      </c>
    </row>
    <row r="66" spans="1:43" s="93" customFormat="1" ht="144" customHeight="1" x14ac:dyDescent="0.25">
      <c r="A66" s="49" t="s">
        <v>651</v>
      </c>
      <c r="B66" s="33" t="s">
        <v>52</v>
      </c>
      <c r="C66" s="33" t="s">
        <v>222</v>
      </c>
      <c r="D66" s="33" t="s">
        <v>54</v>
      </c>
      <c r="E66" s="33" t="s">
        <v>438</v>
      </c>
      <c r="F66" s="33" t="s">
        <v>439</v>
      </c>
      <c r="G66" s="45">
        <v>2</v>
      </c>
      <c r="H66" s="46" t="s">
        <v>421</v>
      </c>
      <c r="I66" s="33" t="s">
        <v>422</v>
      </c>
      <c r="J66" s="45"/>
      <c r="K66" s="33" t="s">
        <v>423</v>
      </c>
      <c r="L66" s="33">
        <v>3778881</v>
      </c>
      <c r="M66" s="33" t="s">
        <v>424</v>
      </c>
      <c r="N66" s="68">
        <v>43101</v>
      </c>
      <c r="O66" s="68">
        <v>44196</v>
      </c>
      <c r="P66" s="33" t="s">
        <v>440</v>
      </c>
      <c r="Q66" s="33" t="s">
        <v>441</v>
      </c>
      <c r="R66" s="45" t="s">
        <v>436</v>
      </c>
      <c r="S66" s="45">
        <v>1</v>
      </c>
      <c r="T66" s="45">
        <v>1</v>
      </c>
      <c r="U66" s="45">
        <v>1</v>
      </c>
      <c r="V66" s="45" t="s">
        <v>426</v>
      </c>
      <c r="W66" s="48" t="s">
        <v>59</v>
      </c>
      <c r="X66" s="45">
        <v>1</v>
      </c>
      <c r="Y66" s="48">
        <v>1</v>
      </c>
      <c r="Z66" s="45">
        <v>1</v>
      </c>
      <c r="AA66" s="66">
        <v>1</v>
      </c>
      <c r="AB66" s="33"/>
      <c r="AC66" s="33"/>
      <c r="AD66" s="33" t="s">
        <v>428</v>
      </c>
      <c r="AE66" s="33" t="s">
        <v>429</v>
      </c>
      <c r="AF66" s="33" t="s">
        <v>430</v>
      </c>
      <c r="AG66" s="33">
        <v>981</v>
      </c>
      <c r="AH66" s="33" t="s">
        <v>437</v>
      </c>
      <c r="AI66" s="46" t="s">
        <v>678</v>
      </c>
      <c r="AJ66" s="46" t="s">
        <v>695</v>
      </c>
      <c r="AK66" s="48">
        <v>1</v>
      </c>
      <c r="AL66" s="45" t="s">
        <v>696</v>
      </c>
      <c r="AM66" s="33" t="s">
        <v>762</v>
      </c>
      <c r="AN66" s="33" t="s">
        <v>763</v>
      </c>
    </row>
    <row r="67" spans="1:43" s="93" customFormat="1" ht="142.5" customHeight="1" x14ac:dyDescent="0.25">
      <c r="A67" s="49" t="s">
        <v>652</v>
      </c>
      <c r="B67" s="46" t="s">
        <v>115</v>
      </c>
      <c r="C67" s="46" t="s">
        <v>53</v>
      </c>
      <c r="D67" s="46" t="s">
        <v>54</v>
      </c>
      <c r="E67" s="46" t="s">
        <v>474</v>
      </c>
      <c r="F67" s="46" t="s">
        <v>475</v>
      </c>
      <c r="G67" s="45">
        <v>1</v>
      </c>
      <c r="H67" s="46" t="s">
        <v>497</v>
      </c>
      <c r="I67" s="46" t="s">
        <v>498</v>
      </c>
      <c r="J67" s="45" t="s">
        <v>59</v>
      </c>
      <c r="K67" s="45" t="s">
        <v>568</v>
      </c>
      <c r="L67" s="45" t="s">
        <v>569</v>
      </c>
      <c r="M67" s="87" t="s">
        <v>570</v>
      </c>
      <c r="N67" s="77">
        <v>42917</v>
      </c>
      <c r="O67" s="77">
        <v>43770</v>
      </c>
      <c r="P67" s="46" t="s">
        <v>504</v>
      </c>
      <c r="Q67" s="46" t="s">
        <v>505</v>
      </c>
      <c r="R67" s="45">
        <v>50</v>
      </c>
      <c r="S67" s="45">
        <v>50</v>
      </c>
      <c r="T67" s="45">
        <v>50</v>
      </c>
      <c r="U67" s="49">
        <v>0</v>
      </c>
      <c r="V67" s="45">
        <v>51</v>
      </c>
      <c r="W67" s="48">
        <v>1.02</v>
      </c>
      <c r="X67" s="45">
        <v>50</v>
      </c>
      <c r="Y67" s="55">
        <v>1</v>
      </c>
      <c r="Z67" s="130">
        <v>47</v>
      </c>
      <c r="AA67" s="66">
        <v>0.94</v>
      </c>
      <c r="AB67" s="90"/>
      <c r="AC67" s="90"/>
      <c r="AD67" s="33" t="s">
        <v>82</v>
      </c>
      <c r="AE67" s="33" t="s">
        <v>564</v>
      </c>
      <c r="AF67" s="33" t="s">
        <v>565</v>
      </c>
      <c r="AG67" s="33">
        <v>7527</v>
      </c>
      <c r="AH67" s="33" t="s">
        <v>566</v>
      </c>
      <c r="AI67" s="33" t="s">
        <v>567</v>
      </c>
      <c r="AJ67" s="131">
        <v>1373473300</v>
      </c>
      <c r="AK67" s="45" t="s">
        <v>687</v>
      </c>
      <c r="AL67" s="132">
        <f>32820000+43301000+48494000</f>
        <v>124615000</v>
      </c>
      <c r="AM67" s="33" t="s">
        <v>815</v>
      </c>
      <c r="AN67" s="50" t="s">
        <v>816</v>
      </c>
      <c r="AQ67" s="123"/>
    </row>
    <row r="68" spans="1:43" s="93" customFormat="1" ht="195" customHeight="1" x14ac:dyDescent="0.25">
      <c r="A68" s="49" t="s">
        <v>653</v>
      </c>
      <c r="B68" s="46" t="s">
        <v>115</v>
      </c>
      <c r="C68" s="46" t="s">
        <v>53</v>
      </c>
      <c r="D68" s="46" t="s">
        <v>120</v>
      </c>
      <c r="E68" s="46" t="s">
        <v>476</v>
      </c>
      <c r="F68" s="46" t="s">
        <v>477</v>
      </c>
      <c r="G68" s="45">
        <v>2</v>
      </c>
      <c r="H68" s="46" t="s">
        <v>497</v>
      </c>
      <c r="I68" s="46" t="s">
        <v>498</v>
      </c>
      <c r="J68" s="45" t="s">
        <v>59</v>
      </c>
      <c r="K68" s="45" t="s">
        <v>568</v>
      </c>
      <c r="L68" s="45" t="s">
        <v>569</v>
      </c>
      <c r="M68" s="87" t="s">
        <v>570</v>
      </c>
      <c r="N68" s="51">
        <v>42983</v>
      </c>
      <c r="O68" s="51">
        <v>43713</v>
      </c>
      <c r="P68" s="46" t="s">
        <v>506</v>
      </c>
      <c r="Q68" s="46" t="s">
        <v>507</v>
      </c>
      <c r="R68" s="45">
        <v>1</v>
      </c>
      <c r="S68" s="45">
        <v>1</v>
      </c>
      <c r="T68" s="45">
        <v>1</v>
      </c>
      <c r="U68" s="45">
        <v>0</v>
      </c>
      <c r="V68" s="45">
        <v>1</v>
      </c>
      <c r="W68" s="48">
        <v>1</v>
      </c>
      <c r="X68" s="45">
        <v>1</v>
      </c>
      <c r="Y68" s="55">
        <v>1</v>
      </c>
      <c r="Z68" s="130">
        <v>1</v>
      </c>
      <c r="AA68" s="66">
        <v>1</v>
      </c>
      <c r="AB68" s="90"/>
      <c r="AC68" s="90"/>
      <c r="AD68" s="33" t="s">
        <v>82</v>
      </c>
      <c r="AE68" s="33" t="s">
        <v>564</v>
      </c>
      <c r="AF68" s="33" t="s">
        <v>565</v>
      </c>
      <c r="AG68" s="33">
        <v>7527</v>
      </c>
      <c r="AH68" s="33" t="s">
        <v>566</v>
      </c>
      <c r="AI68" s="33" t="s">
        <v>567</v>
      </c>
      <c r="AJ68" s="131">
        <v>1373473300</v>
      </c>
      <c r="AK68" s="45" t="s">
        <v>687</v>
      </c>
      <c r="AL68" s="132">
        <f>24748431+62814250+25470817</f>
        <v>113033498</v>
      </c>
      <c r="AM68" s="46" t="s">
        <v>817</v>
      </c>
      <c r="AN68" s="33" t="s">
        <v>818</v>
      </c>
    </row>
    <row r="69" spans="1:43" s="93" customFormat="1" ht="108.75" customHeight="1" x14ac:dyDescent="0.25">
      <c r="A69" s="49" t="s">
        <v>654</v>
      </c>
      <c r="B69" s="46" t="s">
        <v>115</v>
      </c>
      <c r="C69" s="46" t="s">
        <v>53</v>
      </c>
      <c r="D69" s="46" t="s">
        <v>120</v>
      </c>
      <c r="E69" s="46" t="s">
        <v>478</v>
      </c>
      <c r="F69" s="46" t="s">
        <v>479</v>
      </c>
      <c r="G69" s="45">
        <v>1</v>
      </c>
      <c r="H69" s="46" t="s">
        <v>497</v>
      </c>
      <c r="I69" s="46" t="s">
        <v>498</v>
      </c>
      <c r="J69" s="45" t="s">
        <v>59</v>
      </c>
      <c r="K69" s="45" t="s">
        <v>568</v>
      </c>
      <c r="L69" s="45" t="s">
        <v>569</v>
      </c>
      <c r="M69" s="87" t="s">
        <v>570</v>
      </c>
      <c r="N69" s="51">
        <v>43160</v>
      </c>
      <c r="O69" s="51">
        <v>43190</v>
      </c>
      <c r="P69" s="46" t="s">
        <v>508</v>
      </c>
      <c r="Q69" s="46" t="s">
        <v>509</v>
      </c>
      <c r="R69" s="49" t="s">
        <v>436</v>
      </c>
      <c r="S69" s="45">
        <v>1</v>
      </c>
      <c r="T69" s="49" t="s">
        <v>436</v>
      </c>
      <c r="U69" s="49" t="s">
        <v>436</v>
      </c>
      <c r="V69" s="45" t="s">
        <v>436</v>
      </c>
      <c r="W69" s="48" t="s">
        <v>59</v>
      </c>
      <c r="X69" s="125">
        <v>1</v>
      </c>
      <c r="Y69" s="55">
        <v>1</v>
      </c>
      <c r="Z69" s="130" t="s">
        <v>814</v>
      </c>
      <c r="AA69" s="66" t="s">
        <v>142</v>
      </c>
      <c r="AB69" s="90"/>
      <c r="AC69" s="90"/>
      <c r="AD69" s="33" t="s">
        <v>82</v>
      </c>
      <c r="AE69" s="33" t="s">
        <v>564</v>
      </c>
      <c r="AF69" s="33" t="s">
        <v>565</v>
      </c>
      <c r="AG69" s="33">
        <v>7527</v>
      </c>
      <c r="AH69" s="33" t="s">
        <v>566</v>
      </c>
      <c r="AI69" s="33" t="s">
        <v>567</v>
      </c>
      <c r="AJ69" s="131">
        <v>1373473300</v>
      </c>
      <c r="AK69" s="45" t="s">
        <v>436</v>
      </c>
      <c r="AL69" s="59" t="s">
        <v>436</v>
      </c>
      <c r="AM69" s="33" t="s">
        <v>814</v>
      </c>
      <c r="AN69" s="33" t="s">
        <v>819</v>
      </c>
    </row>
    <row r="70" spans="1:43" s="93" customFormat="1" ht="302.25" customHeight="1" x14ac:dyDescent="0.25">
      <c r="A70" s="49" t="s">
        <v>655</v>
      </c>
      <c r="B70" s="46" t="s">
        <v>119</v>
      </c>
      <c r="C70" s="46" t="s">
        <v>53</v>
      </c>
      <c r="D70" s="46" t="s">
        <v>120</v>
      </c>
      <c r="E70" s="46" t="s">
        <v>480</v>
      </c>
      <c r="F70" s="46" t="s">
        <v>481</v>
      </c>
      <c r="G70" s="45">
        <v>0.5</v>
      </c>
      <c r="H70" s="78" t="s">
        <v>499</v>
      </c>
      <c r="I70" s="46" t="s">
        <v>500</v>
      </c>
      <c r="J70" s="45" t="s">
        <v>501</v>
      </c>
      <c r="K70" s="46" t="s">
        <v>585</v>
      </c>
      <c r="L70" s="45" t="s">
        <v>578</v>
      </c>
      <c r="M70" s="99" t="s">
        <v>586</v>
      </c>
      <c r="N70" s="51">
        <v>42870</v>
      </c>
      <c r="O70" s="51">
        <v>43830</v>
      </c>
      <c r="P70" s="46" t="s">
        <v>510</v>
      </c>
      <c r="Q70" s="46" t="s">
        <v>848</v>
      </c>
      <c r="R70" s="48">
        <v>0.33</v>
      </c>
      <c r="S70" s="48">
        <v>0.33</v>
      </c>
      <c r="T70" s="48">
        <v>0.33</v>
      </c>
      <c r="U70" s="45" t="s">
        <v>59</v>
      </c>
      <c r="V70" s="48">
        <v>0.1</v>
      </c>
      <c r="W70" s="55">
        <v>0.3</v>
      </c>
      <c r="X70" s="48">
        <v>0.33</v>
      </c>
      <c r="Y70" s="55">
        <v>1</v>
      </c>
      <c r="Z70" s="55">
        <v>0.33</v>
      </c>
      <c r="AA70" s="66">
        <v>1</v>
      </c>
      <c r="AB70" s="90"/>
      <c r="AC70" s="90"/>
      <c r="AD70" s="46" t="s">
        <v>279</v>
      </c>
      <c r="AE70" s="46" t="s">
        <v>342</v>
      </c>
      <c r="AF70" s="46" t="s">
        <v>343</v>
      </c>
      <c r="AG70" s="81" t="s">
        <v>571</v>
      </c>
      <c r="AH70" s="33" t="s">
        <v>572</v>
      </c>
      <c r="AI70" s="33" t="s">
        <v>573</v>
      </c>
      <c r="AJ70" s="133">
        <v>5169162117</v>
      </c>
      <c r="AK70" s="66">
        <v>0.01</v>
      </c>
      <c r="AL70" s="83">
        <v>49634368</v>
      </c>
      <c r="AM70" s="79" t="s">
        <v>840</v>
      </c>
      <c r="AN70" s="79" t="s">
        <v>743</v>
      </c>
    </row>
    <row r="71" spans="1:43" s="93" customFormat="1" ht="108.75" customHeight="1" x14ac:dyDescent="0.25">
      <c r="A71" s="49" t="s">
        <v>656</v>
      </c>
      <c r="B71" s="46" t="s">
        <v>482</v>
      </c>
      <c r="C71" s="46" t="s">
        <v>53</v>
      </c>
      <c r="D71" s="46" t="s">
        <v>54</v>
      </c>
      <c r="E71" s="46" t="s">
        <v>483</v>
      </c>
      <c r="F71" s="46" t="s">
        <v>484</v>
      </c>
      <c r="G71" s="45">
        <v>0.5</v>
      </c>
      <c r="H71" s="46" t="s">
        <v>499</v>
      </c>
      <c r="I71" s="46" t="s">
        <v>500</v>
      </c>
      <c r="J71" s="45" t="s">
        <v>59</v>
      </c>
      <c r="K71" s="46" t="s">
        <v>580</v>
      </c>
      <c r="L71" s="45" t="s">
        <v>581</v>
      </c>
      <c r="M71" s="99" t="s">
        <v>579</v>
      </c>
      <c r="N71" s="51">
        <v>42887</v>
      </c>
      <c r="O71" s="51">
        <v>43981</v>
      </c>
      <c r="P71" s="46" t="s">
        <v>511</v>
      </c>
      <c r="Q71" s="46" t="s">
        <v>512</v>
      </c>
      <c r="R71" s="45">
        <v>2</v>
      </c>
      <c r="S71" s="45">
        <v>2</v>
      </c>
      <c r="T71" s="45">
        <v>2</v>
      </c>
      <c r="U71" s="45">
        <v>1</v>
      </c>
      <c r="V71" s="45">
        <v>2</v>
      </c>
      <c r="W71" s="55">
        <v>1</v>
      </c>
      <c r="X71" s="88">
        <v>2</v>
      </c>
      <c r="Y71" s="55">
        <v>1</v>
      </c>
      <c r="Z71" s="49">
        <v>4</v>
      </c>
      <c r="AA71" s="66">
        <v>2</v>
      </c>
      <c r="AB71" s="90"/>
      <c r="AC71" s="90"/>
      <c r="AD71" s="46" t="s">
        <v>279</v>
      </c>
      <c r="AE71" s="46" t="s">
        <v>342</v>
      </c>
      <c r="AF71" s="46" t="s">
        <v>343</v>
      </c>
      <c r="AG71" s="81">
        <v>1131</v>
      </c>
      <c r="AH71" s="33" t="s">
        <v>574</v>
      </c>
      <c r="AI71" s="33" t="s">
        <v>575</v>
      </c>
      <c r="AJ71" s="133">
        <v>6337044923</v>
      </c>
      <c r="AK71" s="66">
        <v>0.01</v>
      </c>
      <c r="AL71" s="83">
        <v>56000000</v>
      </c>
      <c r="AM71" s="134" t="s">
        <v>841</v>
      </c>
      <c r="AN71" s="79" t="s">
        <v>737</v>
      </c>
    </row>
    <row r="72" spans="1:43" s="93" customFormat="1" ht="216" customHeight="1" x14ac:dyDescent="0.25">
      <c r="A72" s="49" t="s">
        <v>657</v>
      </c>
      <c r="B72" s="46" t="s">
        <v>102</v>
      </c>
      <c r="C72" s="46" t="s">
        <v>53</v>
      </c>
      <c r="D72" s="46" t="s">
        <v>99</v>
      </c>
      <c r="E72" s="46" t="s">
        <v>485</v>
      </c>
      <c r="F72" s="46" t="s">
        <v>485</v>
      </c>
      <c r="G72" s="45">
        <v>0.3</v>
      </c>
      <c r="H72" s="46" t="s">
        <v>499</v>
      </c>
      <c r="I72" s="46" t="s">
        <v>500</v>
      </c>
      <c r="J72" s="45" t="s">
        <v>59</v>
      </c>
      <c r="K72" s="46" t="s">
        <v>582</v>
      </c>
      <c r="L72" s="45" t="s">
        <v>583</v>
      </c>
      <c r="M72" s="135" t="s">
        <v>584</v>
      </c>
      <c r="N72" s="51">
        <v>42870</v>
      </c>
      <c r="O72" s="51">
        <v>43830</v>
      </c>
      <c r="P72" s="46" t="s">
        <v>513</v>
      </c>
      <c r="Q72" s="46" t="s">
        <v>514</v>
      </c>
      <c r="R72" s="45">
        <v>1167</v>
      </c>
      <c r="S72" s="45">
        <v>1167</v>
      </c>
      <c r="T72" s="45">
        <v>1166</v>
      </c>
      <c r="U72" s="45" t="s">
        <v>59</v>
      </c>
      <c r="V72" s="45">
        <v>959</v>
      </c>
      <c r="W72" s="55">
        <v>0.82</v>
      </c>
      <c r="X72" s="45">
        <v>3052</v>
      </c>
      <c r="Y72" s="80">
        <v>2.62</v>
      </c>
      <c r="Z72" s="45">
        <v>1279</v>
      </c>
      <c r="AA72" s="66">
        <v>1.1000000000000001</v>
      </c>
      <c r="AB72" s="90"/>
      <c r="AC72" s="90"/>
      <c r="AD72" s="46" t="s">
        <v>279</v>
      </c>
      <c r="AE72" s="46" t="s">
        <v>342</v>
      </c>
      <c r="AF72" s="46" t="s">
        <v>343</v>
      </c>
      <c r="AG72" s="81">
        <v>1131</v>
      </c>
      <c r="AH72" s="33" t="s">
        <v>574</v>
      </c>
      <c r="AI72" s="33" t="s">
        <v>688</v>
      </c>
      <c r="AJ72" s="133">
        <v>5169162117</v>
      </c>
      <c r="AK72" s="66">
        <v>0.05</v>
      </c>
      <c r="AL72" s="136">
        <v>155817980</v>
      </c>
      <c r="AM72" s="79" t="s">
        <v>842</v>
      </c>
      <c r="AN72" s="79" t="s">
        <v>849</v>
      </c>
    </row>
    <row r="73" spans="1:43" s="93" customFormat="1" ht="222" customHeight="1" x14ac:dyDescent="0.25">
      <c r="A73" s="49" t="s">
        <v>658</v>
      </c>
      <c r="B73" s="46" t="s">
        <v>318</v>
      </c>
      <c r="C73" s="46" t="s">
        <v>53</v>
      </c>
      <c r="D73" s="46" t="s">
        <v>96</v>
      </c>
      <c r="E73" s="46" t="s">
        <v>486</v>
      </c>
      <c r="F73" s="46" t="s">
        <v>487</v>
      </c>
      <c r="G73" s="45">
        <v>1</v>
      </c>
      <c r="H73" s="46" t="s">
        <v>499</v>
      </c>
      <c r="I73" s="46" t="s">
        <v>500</v>
      </c>
      <c r="J73" s="45" t="s">
        <v>59</v>
      </c>
      <c r="K73" s="46" t="s">
        <v>582</v>
      </c>
      <c r="L73" s="45" t="s">
        <v>583</v>
      </c>
      <c r="M73" s="135" t="s">
        <v>584</v>
      </c>
      <c r="N73" s="51">
        <v>42795</v>
      </c>
      <c r="O73" s="51">
        <v>43981</v>
      </c>
      <c r="P73" s="46" t="s">
        <v>515</v>
      </c>
      <c r="Q73" s="46" t="s">
        <v>516</v>
      </c>
      <c r="R73" s="48">
        <v>1</v>
      </c>
      <c r="S73" s="48">
        <v>1</v>
      </c>
      <c r="T73" s="48">
        <v>1</v>
      </c>
      <c r="U73" s="48">
        <v>1</v>
      </c>
      <c r="V73" s="48">
        <v>1</v>
      </c>
      <c r="W73" s="55">
        <v>1</v>
      </c>
      <c r="X73" s="48">
        <v>1</v>
      </c>
      <c r="Y73" s="55">
        <v>1</v>
      </c>
      <c r="Z73" s="48">
        <v>1</v>
      </c>
      <c r="AA73" s="66">
        <v>1</v>
      </c>
      <c r="AB73" s="90"/>
      <c r="AC73" s="90"/>
      <c r="AD73" s="46" t="s">
        <v>279</v>
      </c>
      <c r="AE73" s="46" t="s">
        <v>342</v>
      </c>
      <c r="AF73" s="46" t="s">
        <v>343</v>
      </c>
      <c r="AG73" s="81">
        <v>1131</v>
      </c>
      <c r="AH73" s="33" t="s">
        <v>574</v>
      </c>
      <c r="AI73" s="33" t="s">
        <v>576</v>
      </c>
      <c r="AJ73" s="133">
        <v>5190435031</v>
      </c>
      <c r="AK73" s="66">
        <v>0.12</v>
      </c>
      <c r="AL73" s="118">
        <v>395459780</v>
      </c>
      <c r="AM73" s="137" t="s">
        <v>843</v>
      </c>
      <c r="AN73" s="137" t="s">
        <v>850</v>
      </c>
    </row>
    <row r="74" spans="1:43" s="93" customFormat="1" ht="133.5" customHeight="1" x14ac:dyDescent="0.25">
      <c r="A74" s="49" t="s">
        <v>659</v>
      </c>
      <c r="B74" s="46" t="s">
        <v>52</v>
      </c>
      <c r="C74" s="46" t="s">
        <v>222</v>
      </c>
      <c r="D74" s="46" t="s">
        <v>54</v>
      </c>
      <c r="E74" s="46" t="s">
        <v>488</v>
      </c>
      <c r="F74" s="46" t="s">
        <v>489</v>
      </c>
      <c r="G74" s="45">
        <v>0.5</v>
      </c>
      <c r="H74" s="46" t="s">
        <v>499</v>
      </c>
      <c r="I74" s="46" t="s">
        <v>500</v>
      </c>
      <c r="J74" s="45" t="s">
        <v>59</v>
      </c>
      <c r="K74" s="46" t="s">
        <v>585</v>
      </c>
      <c r="L74" s="45" t="s">
        <v>578</v>
      </c>
      <c r="M74" s="99" t="s">
        <v>586</v>
      </c>
      <c r="N74" s="51">
        <v>42826</v>
      </c>
      <c r="O74" s="51">
        <v>43981</v>
      </c>
      <c r="P74" s="46" t="s">
        <v>517</v>
      </c>
      <c r="Q74" s="46" t="s">
        <v>518</v>
      </c>
      <c r="R74" s="45">
        <v>7</v>
      </c>
      <c r="S74" s="45">
        <v>7</v>
      </c>
      <c r="T74" s="45">
        <v>7</v>
      </c>
      <c r="U74" s="45">
        <v>7</v>
      </c>
      <c r="V74" s="45">
        <v>7</v>
      </c>
      <c r="W74" s="55">
        <v>1</v>
      </c>
      <c r="X74" s="45">
        <v>7</v>
      </c>
      <c r="Y74" s="55">
        <v>1</v>
      </c>
      <c r="Z74" s="49">
        <v>10</v>
      </c>
      <c r="AA74" s="66">
        <v>1.43</v>
      </c>
      <c r="AB74" s="90"/>
      <c r="AC74" s="90"/>
      <c r="AD74" s="46" t="s">
        <v>279</v>
      </c>
      <c r="AE74" s="46" t="s">
        <v>342</v>
      </c>
      <c r="AF74" s="46" t="s">
        <v>343</v>
      </c>
      <c r="AG74" s="81">
        <v>1131</v>
      </c>
      <c r="AH74" s="33" t="s">
        <v>574</v>
      </c>
      <c r="AI74" s="33" t="s">
        <v>573</v>
      </c>
      <c r="AJ74" s="133">
        <v>5169162117</v>
      </c>
      <c r="AK74" s="82">
        <v>0.17</v>
      </c>
      <c r="AL74" s="83">
        <v>944676035</v>
      </c>
      <c r="AM74" s="79" t="s">
        <v>738</v>
      </c>
      <c r="AN74" s="79" t="s">
        <v>739</v>
      </c>
    </row>
    <row r="75" spans="1:43" s="93" customFormat="1" ht="108.75" customHeight="1" x14ac:dyDescent="0.25">
      <c r="A75" s="49" t="s">
        <v>660</v>
      </c>
      <c r="B75" s="46" t="s">
        <v>52</v>
      </c>
      <c r="C75" s="46" t="s">
        <v>389</v>
      </c>
      <c r="D75" s="46" t="s">
        <v>54</v>
      </c>
      <c r="E75" s="46" t="s">
        <v>490</v>
      </c>
      <c r="F75" s="46" t="s">
        <v>491</v>
      </c>
      <c r="G75" s="45">
        <v>0.5</v>
      </c>
      <c r="H75" s="46" t="s">
        <v>499</v>
      </c>
      <c r="I75" s="46" t="s">
        <v>500</v>
      </c>
      <c r="J75" s="45" t="s">
        <v>502</v>
      </c>
      <c r="K75" s="46" t="s">
        <v>585</v>
      </c>
      <c r="L75" s="45" t="s">
        <v>578</v>
      </c>
      <c r="M75" s="99" t="s">
        <v>586</v>
      </c>
      <c r="N75" s="51">
        <v>42826</v>
      </c>
      <c r="O75" s="51">
        <v>43981</v>
      </c>
      <c r="P75" s="46" t="s">
        <v>519</v>
      </c>
      <c r="Q75" s="33" t="s">
        <v>520</v>
      </c>
      <c r="R75" s="48">
        <v>0.25</v>
      </c>
      <c r="S75" s="48">
        <v>0.25</v>
      </c>
      <c r="T75" s="48">
        <v>0.25</v>
      </c>
      <c r="U75" s="48">
        <v>0.25</v>
      </c>
      <c r="V75" s="48">
        <v>0.25</v>
      </c>
      <c r="W75" s="55">
        <v>1</v>
      </c>
      <c r="X75" s="48">
        <v>0.25</v>
      </c>
      <c r="Y75" s="55">
        <v>1</v>
      </c>
      <c r="Z75" s="55">
        <v>0.25</v>
      </c>
      <c r="AA75" s="66">
        <v>1</v>
      </c>
      <c r="AB75" s="90"/>
      <c r="AC75" s="90"/>
      <c r="AD75" s="46" t="s">
        <v>279</v>
      </c>
      <c r="AE75" s="46" t="s">
        <v>342</v>
      </c>
      <c r="AF75" s="46" t="s">
        <v>343</v>
      </c>
      <c r="AG75" s="81">
        <v>1131</v>
      </c>
      <c r="AH75" s="33" t="s">
        <v>574</v>
      </c>
      <c r="AI75" s="33" t="s">
        <v>573</v>
      </c>
      <c r="AJ75" s="133">
        <v>5169162117</v>
      </c>
      <c r="AK75" s="59" t="s">
        <v>142</v>
      </c>
      <c r="AL75" s="59" t="s">
        <v>142</v>
      </c>
      <c r="AM75" s="79" t="s">
        <v>740</v>
      </c>
      <c r="AN75" s="79" t="s">
        <v>851</v>
      </c>
    </row>
    <row r="76" spans="1:43" s="93" customFormat="1" ht="270" customHeight="1" x14ac:dyDescent="0.25">
      <c r="A76" s="49" t="s">
        <v>661</v>
      </c>
      <c r="B76" s="46" t="s">
        <v>102</v>
      </c>
      <c r="C76" s="46" t="s">
        <v>492</v>
      </c>
      <c r="D76" s="46" t="s">
        <v>54</v>
      </c>
      <c r="E76" s="46" t="s">
        <v>493</v>
      </c>
      <c r="F76" s="46" t="s">
        <v>494</v>
      </c>
      <c r="G76" s="45">
        <v>0.2</v>
      </c>
      <c r="H76" s="46" t="s">
        <v>499</v>
      </c>
      <c r="I76" s="46" t="s">
        <v>500</v>
      </c>
      <c r="J76" s="45" t="s">
        <v>501</v>
      </c>
      <c r="K76" s="46" t="s">
        <v>585</v>
      </c>
      <c r="L76" s="45" t="s">
        <v>578</v>
      </c>
      <c r="M76" s="99" t="s">
        <v>586</v>
      </c>
      <c r="N76" s="51">
        <v>42856</v>
      </c>
      <c r="O76" s="51">
        <v>43981</v>
      </c>
      <c r="P76" s="46" t="s">
        <v>521</v>
      </c>
      <c r="Q76" s="46" t="s">
        <v>522</v>
      </c>
      <c r="R76" s="48">
        <v>0.25</v>
      </c>
      <c r="S76" s="48">
        <v>0.25</v>
      </c>
      <c r="T76" s="48">
        <v>0.25</v>
      </c>
      <c r="U76" s="48">
        <v>0.25</v>
      </c>
      <c r="V76" s="48">
        <v>0.25</v>
      </c>
      <c r="W76" s="55">
        <v>1</v>
      </c>
      <c r="X76" s="48">
        <v>0.2</v>
      </c>
      <c r="Y76" s="55">
        <v>0.8</v>
      </c>
      <c r="Z76" s="55">
        <v>0.25</v>
      </c>
      <c r="AA76" s="66">
        <v>1</v>
      </c>
      <c r="AB76" s="90"/>
      <c r="AC76" s="90"/>
      <c r="AD76" s="46" t="s">
        <v>279</v>
      </c>
      <c r="AE76" s="46" t="s">
        <v>342</v>
      </c>
      <c r="AF76" s="46" t="s">
        <v>343</v>
      </c>
      <c r="AG76" s="81">
        <v>1131</v>
      </c>
      <c r="AH76" s="33" t="s">
        <v>574</v>
      </c>
      <c r="AI76" s="33" t="s">
        <v>573</v>
      </c>
      <c r="AJ76" s="133">
        <v>5169162117</v>
      </c>
      <c r="AK76" s="82">
        <v>0.08</v>
      </c>
      <c r="AL76" s="83">
        <v>306344527</v>
      </c>
      <c r="AM76" s="79" t="s">
        <v>844</v>
      </c>
      <c r="AN76" s="79" t="s">
        <v>852</v>
      </c>
    </row>
    <row r="77" spans="1:43" s="93" customFormat="1" ht="108.75" customHeight="1" x14ac:dyDescent="0.25">
      <c r="A77" s="49" t="s">
        <v>662</v>
      </c>
      <c r="B77" s="46" t="s">
        <v>52</v>
      </c>
      <c r="C77" s="46" t="s">
        <v>492</v>
      </c>
      <c r="D77" s="46" t="s">
        <v>54</v>
      </c>
      <c r="E77" s="46" t="s">
        <v>495</v>
      </c>
      <c r="F77" s="46" t="s">
        <v>495</v>
      </c>
      <c r="G77" s="45">
        <v>2</v>
      </c>
      <c r="H77" s="46" t="s">
        <v>499</v>
      </c>
      <c r="I77" s="46" t="s">
        <v>500</v>
      </c>
      <c r="J77" s="45" t="s">
        <v>503</v>
      </c>
      <c r="K77" s="46" t="s">
        <v>585</v>
      </c>
      <c r="L77" s="45" t="s">
        <v>578</v>
      </c>
      <c r="M77" s="99" t="s">
        <v>586</v>
      </c>
      <c r="N77" s="51">
        <v>42887</v>
      </c>
      <c r="O77" s="51">
        <v>43981</v>
      </c>
      <c r="P77" s="46" t="s">
        <v>523</v>
      </c>
      <c r="Q77" s="46" t="s">
        <v>524</v>
      </c>
      <c r="R77" s="45">
        <v>1</v>
      </c>
      <c r="S77" s="45">
        <v>1</v>
      </c>
      <c r="T77" s="45">
        <v>1</v>
      </c>
      <c r="U77" s="45">
        <v>1</v>
      </c>
      <c r="V77" s="45">
        <v>1</v>
      </c>
      <c r="W77" s="55">
        <v>1</v>
      </c>
      <c r="X77" s="45">
        <v>1</v>
      </c>
      <c r="Y77" s="55">
        <v>1</v>
      </c>
      <c r="Z77" s="49">
        <v>1</v>
      </c>
      <c r="AA77" s="66">
        <v>1</v>
      </c>
      <c r="AB77" s="90"/>
      <c r="AC77" s="90"/>
      <c r="AD77" s="46" t="s">
        <v>279</v>
      </c>
      <c r="AE77" s="46" t="s">
        <v>342</v>
      </c>
      <c r="AF77" s="46" t="s">
        <v>343</v>
      </c>
      <c r="AG77" s="81">
        <v>1131</v>
      </c>
      <c r="AH77" s="33" t="s">
        <v>574</v>
      </c>
      <c r="AI77" s="33" t="s">
        <v>573</v>
      </c>
      <c r="AJ77" s="133">
        <v>5169162117</v>
      </c>
      <c r="AK77" s="59" t="s">
        <v>142</v>
      </c>
      <c r="AL77" s="59" t="s">
        <v>142</v>
      </c>
      <c r="AM77" s="79" t="s">
        <v>741</v>
      </c>
      <c r="AN77" s="79" t="s">
        <v>853</v>
      </c>
    </row>
    <row r="78" spans="1:43" s="93" customFormat="1" ht="108.75" customHeight="1" x14ac:dyDescent="0.25">
      <c r="A78" s="49" t="s">
        <v>663</v>
      </c>
      <c r="B78" s="46" t="s">
        <v>318</v>
      </c>
      <c r="C78" s="46" t="s">
        <v>389</v>
      </c>
      <c r="D78" s="46" t="s">
        <v>96</v>
      </c>
      <c r="E78" s="46" t="s">
        <v>496</v>
      </c>
      <c r="F78" s="46" t="s">
        <v>496</v>
      </c>
      <c r="G78" s="45">
        <v>0.5</v>
      </c>
      <c r="H78" s="46" t="s">
        <v>499</v>
      </c>
      <c r="I78" s="46" t="s">
        <v>500</v>
      </c>
      <c r="J78" s="45" t="s">
        <v>59</v>
      </c>
      <c r="K78" s="46" t="s">
        <v>585</v>
      </c>
      <c r="L78" s="45" t="s">
        <v>578</v>
      </c>
      <c r="M78" s="99" t="s">
        <v>586</v>
      </c>
      <c r="N78" s="51">
        <v>42856</v>
      </c>
      <c r="O78" s="51">
        <v>43981</v>
      </c>
      <c r="P78" s="46" t="s">
        <v>525</v>
      </c>
      <c r="Q78" s="46" t="s">
        <v>526</v>
      </c>
      <c r="R78" s="45">
        <v>3</v>
      </c>
      <c r="S78" s="45">
        <v>3</v>
      </c>
      <c r="T78" s="45">
        <v>3</v>
      </c>
      <c r="U78" s="45">
        <v>3</v>
      </c>
      <c r="V78" s="45">
        <v>2</v>
      </c>
      <c r="W78" s="55">
        <v>0.67</v>
      </c>
      <c r="X78" s="45">
        <v>3</v>
      </c>
      <c r="Y78" s="55">
        <v>1</v>
      </c>
      <c r="Z78" s="49">
        <v>3</v>
      </c>
      <c r="AA78" s="66">
        <v>1</v>
      </c>
      <c r="AB78" s="90"/>
      <c r="AC78" s="90"/>
      <c r="AD78" s="46" t="s">
        <v>279</v>
      </c>
      <c r="AE78" s="46" t="s">
        <v>342</v>
      </c>
      <c r="AF78" s="46" t="s">
        <v>343</v>
      </c>
      <c r="AG78" s="81">
        <v>1131</v>
      </c>
      <c r="AH78" s="33" t="s">
        <v>574</v>
      </c>
      <c r="AI78" s="33" t="s">
        <v>577</v>
      </c>
      <c r="AJ78" s="138">
        <v>4758944735</v>
      </c>
      <c r="AK78" s="82">
        <v>0.47</v>
      </c>
      <c r="AL78" s="83">
        <v>1773147268</v>
      </c>
      <c r="AM78" s="137" t="s">
        <v>742</v>
      </c>
      <c r="AN78" s="79" t="s">
        <v>854</v>
      </c>
    </row>
    <row r="79" spans="1:43" s="93" customFormat="1" ht="239.25" customHeight="1" x14ac:dyDescent="0.25">
      <c r="A79" s="49" t="s">
        <v>664</v>
      </c>
      <c r="B79" s="46" t="s">
        <v>318</v>
      </c>
      <c r="C79" s="46" t="s">
        <v>53</v>
      </c>
      <c r="D79" s="46" t="s">
        <v>54</v>
      </c>
      <c r="E79" s="46" t="s">
        <v>527</v>
      </c>
      <c r="F79" s="46" t="s">
        <v>527</v>
      </c>
      <c r="G79" s="45">
        <v>0.5</v>
      </c>
      <c r="H79" s="46" t="s">
        <v>499</v>
      </c>
      <c r="I79" s="46" t="s">
        <v>533</v>
      </c>
      <c r="J79" s="45" t="s">
        <v>436</v>
      </c>
      <c r="K79" s="46" t="s">
        <v>554</v>
      </c>
      <c r="L79" s="45">
        <v>2417900</v>
      </c>
      <c r="M79" s="99" t="s">
        <v>555</v>
      </c>
      <c r="N79" s="51">
        <v>42906</v>
      </c>
      <c r="O79" s="51">
        <v>43982</v>
      </c>
      <c r="P79" s="45" t="s">
        <v>671</v>
      </c>
      <c r="Q79" s="45" t="s">
        <v>534</v>
      </c>
      <c r="R79" s="84">
        <v>2500</v>
      </c>
      <c r="S79" s="84">
        <v>2500</v>
      </c>
      <c r="T79" s="84">
        <v>5000</v>
      </c>
      <c r="U79" s="84">
        <v>2500</v>
      </c>
      <c r="V79" s="84">
        <v>5290</v>
      </c>
      <c r="W79" s="55">
        <v>2.12</v>
      </c>
      <c r="X79" s="84">
        <v>6582</v>
      </c>
      <c r="Y79" s="55">
        <v>2.6328</v>
      </c>
      <c r="Z79" s="130">
        <v>5000</v>
      </c>
      <c r="AA79" s="66">
        <v>1</v>
      </c>
      <c r="AB79" s="90"/>
      <c r="AC79" s="90"/>
      <c r="AD79" s="46" t="s">
        <v>409</v>
      </c>
      <c r="AE79" s="46" t="s">
        <v>545</v>
      </c>
      <c r="AF79" s="46" t="s">
        <v>546</v>
      </c>
      <c r="AG79" s="45">
        <v>1089</v>
      </c>
      <c r="AH79" s="139" t="s">
        <v>672</v>
      </c>
      <c r="AI79" s="139" t="s">
        <v>673</v>
      </c>
      <c r="AJ79" s="85">
        <v>4513000000</v>
      </c>
      <c r="AK79" s="140" t="s">
        <v>436</v>
      </c>
      <c r="AL79" s="140" t="s">
        <v>436</v>
      </c>
      <c r="AM79" s="33" t="s">
        <v>804</v>
      </c>
      <c r="AN79" s="33" t="s">
        <v>805</v>
      </c>
    </row>
    <row r="80" spans="1:43" s="93" customFormat="1" ht="108.75" customHeight="1" x14ac:dyDescent="0.25">
      <c r="A80" s="49" t="s">
        <v>665</v>
      </c>
      <c r="B80" s="46" t="s">
        <v>318</v>
      </c>
      <c r="C80" s="46" t="s">
        <v>53</v>
      </c>
      <c r="D80" s="46" t="s">
        <v>54</v>
      </c>
      <c r="E80" s="46" t="s">
        <v>528</v>
      </c>
      <c r="F80" s="46" t="s">
        <v>855</v>
      </c>
      <c r="G80" s="45">
        <v>0.5</v>
      </c>
      <c r="H80" s="46" t="s">
        <v>499</v>
      </c>
      <c r="I80" s="46" t="s">
        <v>533</v>
      </c>
      <c r="J80" s="45" t="s">
        <v>436</v>
      </c>
      <c r="K80" s="46" t="s">
        <v>556</v>
      </c>
      <c r="L80" s="46">
        <v>2417900</v>
      </c>
      <c r="M80" s="46" t="s">
        <v>555</v>
      </c>
      <c r="N80" s="51">
        <v>42906</v>
      </c>
      <c r="O80" s="51">
        <v>43982</v>
      </c>
      <c r="P80" s="45" t="s">
        <v>535</v>
      </c>
      <c r="Q80" s="45" t="s">
        <v>536</v>
      </c>
      <c r="R80" s="45">
        <v>23</v>
      </c>
      <c r="S80" s="45">
        <v>23</v>
      </c>
      <c r="T80" s="45">
        <v>23</v>
      </c>
      <c r="U80" s="45">
        <v>23</v>
      </c>
      <c r="V80" s="45">
        <v>25</v>
      </c>
      <c r="W80" s="48">
        <v>1.0860000000000001</v>
      </c>
      <c r="X80" s="45">
        <v>23</v>
      </c>
      <c r="Y80" s="55">
        <v>1</v>
      </c>
      <c r="Z80" s="130">
        <v>23</v>
      </c>
      <c r="AA80" s="66">
        <v>1</v>
      </c>
      <c r="AB80" s="90"/>
      <c r="AC80" s="90"/>
      <c r="AD80" s="46" t="s">
        <v>409</v>
      </c>
      <c r="AE80" s="46" t="s">
        <v>545</v>
      </c>
      <c r="AF80" s="46" t="s">
        <v>546</v>
      </c>
      <c r="AG80" s="45">
        <v>1014</v>
      </c>
      <c r="AH80" s="33" t="s">
        <v>547</v>
      </c>
      <c r="AI80" s="46" t="s">
        <v>548</v>
      </c>
      <c r="AJ80" s="86">
        <v>2689000000</v>
      </c>
      <c r="AK80" s="140" t="s">
        <v>436</v>
      </c>
      <c r="AL80" s="140" t="s">
        <v>436</v>
      </c>
      <c r="AM80" s="33" t="s">
        <v>806</v>
      </c>
      <c r="AN80" s="33" t="s">
        <v>807</v>
      </c>
    </row>
    <row r="81" spans="1:60" s="93" customFormat="1" ht="155.25" customHeight="1" x14ac:dyDescent="0.25">
      <c r="A81" s="49" t="s">
        <v>666</v>
      </c>
      <c r="B81" s="46" t="s">
        <v>318</v>
      </c>
      <c r="C81" s="46" t="s">
        <v>53</v>
      </c>
      <c r="D81" s="46" t="s">
        <v>54</v>
      </c>
      <c r="E81" s="46" t="s">
        <v>529</v>
      </c>
      <c r="F81" s="46" t="s">
        <v>856</v>
      </c>
      <c r="G81" s="45">
        <v>1</v>
      </c>
      <c r="H81" s="46" t="s">
        <v>499</v>
      </c>
      <c r="I81" s="46" t="s">
        <v>533</v>
      </c>
      <c r="J81" s="45" t="s">
        <v>436</v>
      </c>
      <c r="K81" s="46" t="s">
        <v>557</v>
      </c>
      <c r="L81" s="46">
        <v>2417900</v>
      </c>
      <c r="M81" s="46" t="s">
        <v>558</v>
      </c>
      <c r="N81" s="51">
        <v>42887</v>
      </c>
      <c r="O81" s="51">
        <v>43982</v>
      </c>
      <c r="P81" s="45" t="s">
        <v>537</v>
      </c>
      <c r="Q81" s="45" t="s">
        <v>538</v>
      </c>
      <c r="R81" s="45" t="s">
        <v>539</v>
      </c>
      <c r="S81" s="45" t="s">
        <v>539</v>
      </c>
      <c r="T81" s="45" t="s">
        <v>539</v>
      </c>
      <c r="U81" s="45" t="s">
        <v>539</v>
      </c>
      <c r="V81" s="45">
        <v>7</v>
      </c>
      <c r="W81" s="55">
        <v>0.7</v>
      </c>
      <c r="X81" s="45">
        <v>8</v>
      </c>
      <c r="Y81" s="55">
        <v>0.8</v>
      </c>
      <c r="Z81" s="130">
        <v>8</v>
      </c>
      <c r="AA81" s="66">
        <v>0.8</v>
      </c>
      <c r="AB81" s="90"/>
      <c r="AC81" s="90"/>
      <c r="AD81" s="46" t="s">
        <v>409</v>
      </c>
      <c r="AE81" s="46" t="s">
        <v>545</v>
      </c>
      <c r="AF81" s="46" t="s">
        <v>546</v>
      </c>
      <c r="AG81" s="45">
        <v>1013</v>
      </c>
      <c r="AH81" s="46" t="s">
        <v>549</v>
      </c>
      <c r="AI81" s="46" t="s">
        <v>674</v>
      </c>
      <c r="AJ81" s="140">
        <v>10442000000</v>
      </c>
      <c r="AK81" s="140" t="s">
        <v>436</v>
      </c>
      <c r="AL81" s="140" t="s">
        <v>436</v>
      </c>
      <c r="AM81" s="33" t="s">
        <v>808</v>
      </c>
      <c r="AN81" s="33" t="s">
        <v>809</v>
      </c>
      <c r="AQ81" s="123"/>
    </row>
    <row r="82" spans="1:60" s="93" customFormat="1" ht="150" customHeight="1" x14ac:dyDescent="0.25">
      <c r="A82" s="49" t="s">
        <v>667</v>
      </c>
      <c r="B82" s="45" t="s">
        <v>318</v>
      </c>
      <c r="C82" s="45" t="s">
        <v>53</v>
      </c>
      <c r="D82" s="45" t="s">
        <v>54</v>
      </c>
      <c r="E82" s="33" t="s">
        <v>530</v>
      </c>
      <c r="F82" s="33" t="s">
        <v>857</v>
      </c>
      <c r="G82" s="45" t="s">
        <v>563</v>
      </c>
      <c r="H82" s="46" t="s">
        <v>499</v>
      </c>
      <c r="I82" s="46" t="s">
        <v>533</v>
      </c>
      <c r="J82" s="45" t="s">
        <v>436</v>
      </c>
      <c r="K82" s="46" t="s">
        <v>559</v>
      </c>
      <c r="L82" s="46">
        <v>2417900</v>
      </c>
      <c r="M82" s="46" t="s">
        <v>560</v>
      </c>
      <c r="N82" s="51">
        <v>42887</v>
      </c>
      <c r="O82" s="51">
        <v>43982</v>
      </c>
      <c r="P82" s="45" t="s">
        <v>540</v>
      </c>
      <c r="Q82" s="45" t="s">
        <v>541</v>
      </c>
      <c r="R82" s="45">
        <v>10</v>
      </c>
      <c r="S82" s="45" t="s">
        <v>542</v>
      </c>
      <c r="T82" s="45" t="s">
        <v>542</v>
      </c>
      <c r="U82" s="45" t="s">
        <v>542</v>
      </c>
      <c r="V82" s="45">
        <v>0</v>
      </c>
      <c r="W82" s="55">
        <v>0</v>
      </c>
      <c r="X82" s="45">
        <v>4</v>
      </c>
      <c r="Y82" s="55">
        <v>1</v>
      </c>
      <c r="Z82" s="130">
        <v>4</v>
      </c>
      <c r="AA82" s="66">
        <v>1</v>
      </c>
      <c r="AB82" s="90"/>
      <c r="AC82" s="90"/>
      <c r="AD82" s="45" t="s">
        <v>409</v>
      </c>
      <c r="AE82" s="45" t="s">
        <v>545</v>
      </c>
      <c r="AF82" s="45" t="s">
        <v>546</v>
      </c>
      <c r="AG82" s="45">
        <v>1089</v>
      </c>
      <c r="AH82" s="139" t="s">
        <v>550</v>
      </c>
      <c r="AI82" s="139" t="s">
        <v>551</v>
      </c>
      <c r="AJ82" s="85">
        <v>8179000000</v>
      </c>
      <c r="AK82" s="140" t="s">
        <v>436</v>
      </c>
      <c r="AL82" s="140" t="s">
        <v>436</v>
      </c>
      <c r="AM82" s="33" t="s">
        <v>810</v>
      </c>
      <c r="AN82" s="33" t="s">
        <v>811</v>
      </c>
    </row>
    <row r="83" spans="1:60" s="93" customFormat="1" ht="162.75" customHeight="1" x14ac:dyDescent="0.25">
      <c r="A83" s="49" t="s">
        <v>668</v>
      </c>
      <c r="B83" s="46" t="s">
        <v>318</v>
      </c>
      <c r="C83" s="46" t="s">
        <v>53</v>
      </c>
      <c r="D83" s="46" t="s">
        <v>54</v>
      </c>
      <c r="E83" s="46" t="s">
        <v>531</v>
      </c>
      <c r="F83" s="46" t="s">
        <v>532</v>
      </c>
      <c r="G83" s="49">
        <v>1</v>
      </c>
      <c r="H83" s="46" t="s">
        <v>499</v>
      </c>
      <c r="I83" s="46" t="s">
        <v>533</v>
      </c>
      <c r="J83" s="45" t="s">
        <v>436</v>
      </c>
      <c r="K83" s="46" t="s">
        <v>561</v>
      </c>
      <c r="L83" s="46">
        <v>2417900</v>
      </c>
      <c r="M83" s="46" t="s">
        <v>562</v>
      </c>
      <c r="N83" s="51">
        <v>42795</v>
      </c>
      <c r="O83" s="51">
        <v>44012</v>
      </c>
      <c r="P83" s="45" t="s">
        <v>543</v>
      </c>
      <c r="Q83" s="45" t="s">
        <v>544</v>
      </c>
      <c r="R83" s="45">
        <v>2400</v>
      </c>
      <c r="S83" s="45">
        <v>2400</v>
      </c>
      <c r="T83" s="45">
        <v>2400</v>
      </c>
      <c r="U83" s="45">
        <v>2400</v>
      </c>
      <c r="V83" s="45">
        <v>2400</v>
      </c>
      <c r="W83" s="55">
        <v>1</v>
      </c>
      <c r="X83" s="45">
        <v>2400</v>
      </c>
      <c r="Y83" s="55">
        <v>1</v>
      </c>
      <c r="Z83" s="130">
        <v>2400</v>
      </c>
      <c r="AA83" s="66">
        <v>1</v>
      </c>
      <c r="AB83" s="90"/>
      <c r="AC83" s="90"/>
      <c r="AD83" s="46" t="s">
        <v>409</v>
      </c>
      <c r="AE83" s="46" t="s">
        <v>545</v>
      </c>
      <c r="AF83" s="46" t="s">
        <v>546</v>
      </c>
      <c r="AG83" s="45">
        <v>1014</v>
      </c>
      <c r="AH83" s="46" t="s">
        <v>552</v>
      </c>
      <c r="AI83" s="46" t="s">
        <v>553</v>
      </c>
      <c r="AJ83" s="86">
        <v>2689000000</v>
      </c>
      <c r="AK83" s="140" t="s">
        <v>436</v>
      </c>
      <c r="AL83" s="140" t="s">
        <v>436</v>
      </c>
      <c r="AM83" s="33" t="s">
        <v>812</v>
      </c>
      <c r="AN83" s="33" t="s">
        <v>813</v>
      </c>
    </row>
    <row r="84" spans="1:60" s="141" customFormat="1" x14ac:dyDescent="0.25">
      <c r="A84" s="93"/>
      <c r="B84" s="93"/>
      <c r="C84" s="93"/>
      <c r="D84" s="93"/>
      <c r="E84" s="93"/>
      <c r="F84" s="93"/>
      <c r="G84" s="93"/>
      <c r="H84" s="93"/>
      <c r="I84" s="93"/>
      <c r="J84" s="15"/>
      <c r="N84" s="93"/>
      <c r="O84" s="93"/>
      <c r="P84" s="93"/>
      <c r="Q84" s="93"/>
      <c r="R84" s="15"/>
      <c r="S84" s="15"/>
      <c r="T84" s="15"/>
      <c r="U84" s="15"/>
      <c r="V84" s="93"/>
      <c r="W84" s="142"/>
      <c r="X84" s="93"/>
      <c r="Y84" s="93"/>
      <c r="AC84" s="93"/>
      <c r="AD84" s="93"/>
      <c r="AE84" s="93"/>
      <c r="AF84" s="93"/>
      <c r="AG84" s="93"/>
      <c r="AH84" s="93"/>
      <c r="AI84" s="93"/>
      <c r="AJ84" s="93"/>
      <c r="AK84" s="93"/>
      <c r="AL84" s="143"/>
      <c r="AM84" s="93"/>
      <c r="AN84" s="93"/>
      <c r="AO84" s="93"/>
      <c r="AP84" s="93"/>
      <c r="AQ84" s="144"/>
      <c r="AR84" s="93"/>
      <c r="AS84" s="93"/>
      <c r="AT84" s="93"/>
      <c r="AU84" s="93"/>
      <c r="AV84" s="93"/>
      <c r="AW84" s="93"/>
      <c r="AX84" s="93"/>
      <c r="AY84" s="93"/>
      <c r="AZ84" s="93"/>
      <c r="BA84" s="93"/>
      <c r="BB84" s="93"/>
      <c r="BC84" s="93"/>
      <c r="BD84" s="93"/>
      <c r="BE84" s="93"/>
      <c r="BF84" s="93"/>
      <c r="BG84" s="93"/>
      <c r="BH84" s="93"/>
    </row>
    <row r="85" spans="1:60" s="141" customFormat="1" x14ac:dyDescent="0.25">
      <c r="A85" s="93"/>
      <c r="B85" s="93"/>
      <c r="C85" s="93"/>
      <c r="D85" s="93"/>
      <c r="E85" s="93"/>
      <c r="F85" s="93"/>
      <c r="G85" s="93"/>
      <c r="H85" s="93"/>
      <c r="I85" s="93"/>
      <c r="J85" s="15"/>
      <c r="N85" s="93"/>
      <c r="O85" s="93"/>
      <c r="P85" s="93"/>
      <c r="Q85" s="93"/>
      <c r="R85" s="15"/>
      <c r="S85" s="15"/>
      <c r="T85" s="15"/>
      <c r="U85" s="15"/>
      <c r="V85" s="93"/>
      <c r="W85" s="142"/>
      <c r="X85" s="93"/>
      <c r="Y85" s="93"/>
      <c r="AC85" s="93"/>
      <c r="AD85" s="93"/>
      <c r="AE85" s="93"/>
      <c r="AF85" s="93"/>
      <c r="AG85" s="93"/>
      <c r="AH85" s="93"/>
      <c r="AI85" s="93"/>
      <c r="AJ85" s="145"/>
      <c r="AK85" s="146"/>
      <c r="AL85" s="93"/>
      <c r="AM85" s="93"/>
      <c r="AN85" s="93"/>
      <c r="AO85" s="93"/>
      <c r="AP85" s="93"/>
      <c r="AQ85" s="144"/>
      <c r="AR85" s="93"/>
      <c r="AS85" s="93"/>
      <c r="AT85" s="93"/>
      <c r="AU85" s="93"/>
      <c r="AV85" s="93"/>
      <c r="AW85" s="93"/>
      <c r="AX85" s="93"/>
      <c r="AY85" s="93"/>
      <c r="AZ85" s="93"/>
      <c r="BA85" s="93"/>
      <c r="BB85" s="93"/>
      <c r="BC85" s="93"/>
      <c r="BD85" s="93"/>
      <c r="BE85" s="93"/>
      <c r="BF85" s="93"/>
      <c r="BG85" s="93"/>
      <c r="BH85" s="93"/>
    </row>
    <row r="86" spans="1:60" s="141" customFormat="1" x14ac:dyDescent="0.25">
      <c r="A86" s="93"/>
      <c r="B86" s="93"/>
      <c r="C86" s="93"/>
      <c r="D86" s="93"/>
      <c r="E86" s="93"/>
      <c r="F86" s="93"/>
      <c r="G86" s="93"/>
      <c r="H86" s="93"/>
      <c r="I86" s="93"/>
      <c r="J86" s="15"/>
      <c r="N86" s="93"/>
      <c r="O86" s="93"/>
      <c r="P86" s="93"/>
      <c r="Q86" s="93"/>
      <c r="R86" s="15"/>
      <c r="S86" s="15"/>
      <c r="T86" s="15"/>
      <c r="U86" s="15"/>
      <c r="V86" s="93"/>
      <c r="W86" s="142"/>
      <c r="X86" s="93"/>
      <c r="Y86" s="93"/>
      <c r="AC86" s="93"/>
      <c r="AD86" s="93"/>
      <c r="AE86" s="93"/>
      <c r="AF86" s="93"/>
      <c r="AG86" s="93"/>
      <c r="AH86" s="93"/>
      <c r="AI86" s="93"/>
      <c r="AJ86" s="147"/>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row>
    <row r="87" spans="1:60" s="141" customFormat="1" x14ac:dyDescent="0.25">
      <c r="A87" s="93"/>
      <c r="B87" s="93"/>
      <c r="C87" s="93"/>
      <c r="D87" s="93"/>
      <c r="E87" s="93"/>
      <c r="F87" s="93"/>
      <c r="G87" s="93"/>
      <c r="H87" s="93"/>
      <c r="I87" s="93"/>
      <c r="J87" s="15"/>
      <c r="N87" s="93"/>
      <c r="O87" s="93"/>
      <c r="P87" s="93"/>
      <c r="Q87" s="93"/>
      <c r="R87" s="15"/>
      <c r="S87" s="15"/>
      <c r="T87" s="15"/>
      <c r="U87" s="15"/>
      <c r="V87" s="93"/>
      <c r="W87" s="142"/>
      <c r="X87" s="93"/>
      <c r="Y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93"/>
      <c r="BA87" s="93"/>
      <c r="BB87" s="93"/>
      <c r="BC87" s="93"/>
      <c r="BD87" s="93"/>
      <c r="BE87" s="93"/>
      <c r="BF87" s="93"/>
      <c r="BG87" s="93"/>
      <c r="BH87" s="93"/>
    </row>
    <row r="88" spans="1:60" s="141" customFormat="1" x14ac:dyDescent="0.25">
      <c r="A88" s="93"/>
      <c r="B88" s="93"/>
      <c r="C88" s="93"/>
      <c r="D88" s="93"/>
      <c r="E88" s="93"/>
      <c r="F88" s="93"/>
      <c r="G88" s="93"/>
      <c r="H88" s="93"/>
      <c r="I88" s="93"/>
      <c r="J88" s="15"/>
      <c r="N88" s="93"/>
      <c r="O88" s="93"/>
      <c r="P88" s="93"/>
      <c r="Q88" s="93"/>
      <c r="R88" s="15"/>
      <c r="S88" s="15"/>
      <c r="T88" s="15"/>
      <c r="U88" s="15"/>
      <c r="V88" s="93"/>
      <c r="W88" s="142"/>
      <c r="X88" s="93"/>
      <c r="Y88" s="93"/>
      <c r="AC88" s="93"/>
      <c r="AD88" s="93"/>
      <c r="AE88" s="93"/>
      <c r="AF88" s="93"/>
      <c r="AG88" s="93"/>
      <c r="AH88" s="93"/>
      <c r="AI88" s="93"/>
      <c r="AJ88" s="93"/>
      <c r="AK88" s="93"/>
      <c r="AL88" s="93"/>
      <c r="AM88" s="93"/>
      <c r="AN88" s="93"/>
      <c r="AO88" s="93"/>
      <c r="AP88" s="93"/>
      <c r="AQ88" s="93"/>
      <c r="AR88" s="93"/>
      <c r="AS88" s="93"/>
      <c r="AT88" s="93"/>
      <c r="AU88" s="93"/>
      <c r="AV88" s="93"/>
      <c r="AW88" s="93"/>
      <c r="AX88" s="93"/>
      <c r="AY88" s="93"/>
      <c r="AZ88" s="93"/>
      <c r="BA88" s="93"/>
      <c r="BB88" s="93"/>
      <c r="BC88" s="93"/>
      <c r="BD88" s="93"/>
      <c r="BE88" s="93"/>
      <c r="BF88" s="93"/>
      <c r="BG88" s="93"/>
      <c r="BH88" s="93"/>
    </row>
    <row r="89" spans="1:60" s="141" customFormat="1" x14ac:dyDescent="0.25">
      <c r="A89" s="93"/>
      <c r="B89" s="93"/>
      <c r="C89" s="93"/>
      <c r="D89" s="93"/>
      <c r="E89" s="93"/>
      <c r="F89" s="93"/>
      <c r="G89" s="93"/>
      <c r="H89" s="93"/>
      <c r="I89" s="93"/>
      <c r="J89" s="15"/>
      <c r="N89" s="93"/>
      <c r="O89" s="93"/>
      <c r="P89" s="93"/>
      <c r="Q89" s="93"/>
      <c r="R89" s="15"/>
      <c r="S89" s="15"/>
      <c r="T89" s="15"/>
      <c r="U89" s="15"/>
      <c r="V89" s="93"/>
      <c r="W89" s="142"/>
      <c r="X89" s="93"/>
      <c r="Y89" s="93"/>
      <c r="AC89" s="93"/>
      <c r="AD89" s="93"/>
      <c r="AE89" s="93"/>
      <c r="AF89" s="93"/>
      <c r="AG89" s="93"/>
      <c r="AH89" s="93"/>
      <c r="AI89" s="93"/>
      <c r="AJ89" s="93"/>
      <c r="AK89" s="93"/>
      <c r="AL89" s="93"/>
      <c r="AM89" s="93"/>
      <c r="AN89" s="93"/>
      <c r="AO89" s="93"/>
      <c r="AP89" s="93"/>
      <c r="AQ89" s="93"/>
      <c r="AR89" s="93"/>
      <c r="AS89" s="93"/>
      <c r="AT89" s="93"/>
      <c r="AU89" s="93"/>
      <c r="AV89" s="93"/>
      <c r="AW89" s="93"/>
      <c r="AX89" s="93"/>
      <c r="AY89" s="93"/>
      <c r="AZ89" s="93"/>
      <c r="BA89" s="93"/>
      <c r="BB89" s="93"/>
      <c r="BC89" s="93"/>
      <c r="BD89" s="93"/>
      <c r="BE89" s="93"/>
      <c r="BF89" s="93"/>
      <c r="BG89" s="93"/>
      <c r="BH89" s="93"/>
    </row>
    <row r="90" spans="1:60" s="141" customFormat="1" x14ac:dyDescent="0.25">
      <c r="A90" s="93"/>
      <c r="B90" s="93"/>
      <c r="C90" s="93"/>
      <c r="D90" s="93"/>
      <c r="E90" s="93"/>
      <c r="F90" s="93"/>
      <c r="G90" s="93"/>
      <c r="H90" s="93"/>
      <c r="I90" s="93"/>
      <c r="J90" s="15"/>
      <c r="N90" s="93"/>
      <c r="O90" s="93"/>
      <c r="P90" s="93"/>
      <c r="Q90" s="93"/>
      <c r="R90" s="15"/>
      <c r="S90" s="15"/>
      <c r="T90" s="15"/>
      <c r="U90" s="15"/>
      <c r="V90" s="93"/>
      <c r="W90" s="142"/>
      <c r="X90" s="93"/>
      <c r="Y90" s="93"/>
      <c r="AC90" s="93"/>
      <c r="AD90" s="93"/>
      <c r="AE90" s="93"/>
      <c r="AF90" s="93"/>
      <c r="AG90" s="93"/>
      <c r="AH90" s="93"/>
      <c r="AI90" s="93"/>
      <c r="AJ90" s="93"/>
      <c r="AK90" s="93"/>
      <c r="AL90" s="93"/>
      <c r="AM90" s="93"/>
      <c r="AN90" s="93"/>
      <c r="AO90" s="93"/>
      <c r="AP90" s="93"/>
      <c r="AQ90" s="93"/>
      <c r="AR90" s="93"/>
      <c r="AS90" s="93"/>
      <c r="AT90" s="93"/>
      <c r="AU90" s="93"/>
      <c r="AV90" s="93"/>
      <c r="AW90" s="93"/>
      <c r="AX90" s="93"/>
      <c r="AY90" s="93"/>
      <c r="AZ90" s="93"/>
      <c r="BA90" s="93"/>
      <c r="BB90" s="93"/>
      <c r="BC90" s="93"/>
      <c r="BD90" s="93"/>
      <c r="BE90" s="93"/>
      <c r="BF90" s="93"/>
      <c r="BG90" s="93"/>
      <c r="BH90" s="93"/>
    </row>
    <row r="91" spans="1:60" s="141" customFormat="1" x14ac:dyDescent="0.25">
      <c r="A91" s="93"/>
      <c r="B91" s="93"/>
      <c r="C91" s="93"/>
      <c r="D91" s="93"/>
      <c r="E91" s="93"/>
      <c r="F91" s="93"/>
      <c r="G91" s="93"/>
      <c r="H91" s="93"/>
      <c r="I91" s="93"/>
      <c r="J91" s="15"/>
      <c r="N91" s="93"/>
      <c r="O91" s="93"/>
      <c r="P91" s="93"/>
      <c r="Q91" s="93"/>
      <c r="R91" s="15"/>
      <c r="S91" s="15"/>
      <c r="T91" s="15"/>
      <c r="U91" s="15"/>
      <c r="V91" s="93"/>
      <c r="W91" s="142"/>
      <c r="X91" s="93"/>
      <c r="Y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3"/>
      <c r="BE91" s="93"/>
      <c r="BF91" s="93"/>
      <c r="BG91" s="93"/>
      <c r="BH91" s="93"/>
    </row>
    <row r="92" spans="1:60" s="141" customFormat="1" x14ac:dyDescent="0.25">
      <c r="A92" s="93"/>
      <c r="B92" s="93"/>
      <c r="C92" s="93"/>
      <c r="D92" s="93"/>
      <c r="E92" s="93"/>
      <c r="F92" s="93"/>
      <c r="G92" s="93"/>
      <c r="H92" s="93"/>
      <c r="I92" s="93"/>
      <c r="J92" s="15"/>
      <c r="N92" s="93"/>
      <c r="O92" s="93"/>
      <c r="P92" s="93"/>
      <c r="Q92" s="93"/>
      <c r="R92" s="15"/>
      <c r="S92" s="15"/>
      <c r="T92" s="15"/>
      <c r="U92" s="15"/>
      <c r="V92" s="93"/>
      <c r="W92" s="142"/>
      <c r="X92" s="93"/>
      <c r="Y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c r="BA92" s="93"/>
      <c r="BB92" s="93"/>
      <c r="BC92" s="93"/>
      <c r="BD92" s="93"/>
      <c r="BE92" s="93"/>
      <c r="BF92" s="93"/>
      <c r="BG92" s="93"/>
      <c r="BH92" s="93"/>
    </row>
    <row r="93" spans="1:60" s="141" customFormat="1" x14ac:dyDescent="0.25">
      <c r="A93" s="93"/>
      <c r="B93" s="93"/>
      <c r="C93" s="93"/>
      <c r="D93" s="93"/>
      <c r="E93" s="93"/>
      <c r="F93" s="93"/>
      <c r="G93" s="93"/>
      <c r="H93" s="93"/>
      <c r="I93" s="93"/>
      <c r="J93" s="15"/>
      <c r="N93" s="93"/>
      <c r="O93" s="93"/>
      <c r="P93" s="93"/>
      <c r="Q93" s="93"/>
      <c r="R93" s="15"/>
      <c r="S93" s="15"/>
      <c r="T93" s="15"/>
      <c r="U93" s="15"/>
      <c r="V93" s="93"/>
      <c r="W93" s="142"/>
      <c r="X93" s="93"/>
      <c r="Y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c r="BA93" s="93"/>
      <c r="BB93" s="93"/>
      <c r="BC93" s="93"/>
      <c r="BD93" s="93"/>
      <c r="BE93" s="93"/>
      <c r="BF93" s="93"/>
      <c r="BG93" s="93"/>
      <c r="BH93" s="93"/>
    </row>
    <row r="94" spans="1:60" s="141" customFormat="1" x14ac:dyDescent="0.25">
      <c r="A94" s="93"/>
      <c r="B94" s="93"/>
      <c r="C94" s="93"/>
      <c r="D94" s="93"/>
      <c r="E94" s="93"/>
      <c r="F94" s="93"/>
      <c r="G94" s="93"/>
      <c r="H94" s="93"/>
      <c r="I94" s="93"/>
      <c r="J94" s="15"/>
      <c r="N94" s="93"/>
      <c r="O94" s="93"/>
      <c r="P94" s="93"/>
      <c r="Q94" s="93"/>
      <c r="R94" s="15"/>
      <c r="S94" s="15"/>
      <c r="T94" s="15"/>
      <c r="U94" s="15"/>
      <c r="V94" s="93"/>
      <c r="W94" s="142"/>
      <c r="X94" s="93"/>
      <c r="Y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c r="BA94" s="93"/>
      <c r="BB94" s="93"/>
      <c r="BC94" s="93"/>
      <c r="BD94" s="93"/>
      <c r="BE94" s="93"/>
      <c r="BF94" s="93"/>
      <c r="BG94" s="93"/>
      <c r="BH94" s="93"/>
    </row>
    <row r="95" spans="1:60" x14ac:dyDescent="0.25">
      <c r="A95" s="13"/>
      <c r="B95" s="13"/>
      <c r="C95" s="13"/>
      <c r="D95" s="13"/>
      <c r="E95" s="13"/>
      <c r="F95" s="13"/>
      <c r="G95" s="13"/>
      <c r="H95" s="13"/>
      <c r="I95" s="13"/>
      <c r="J95" s="14"/>
      <c r="N95" s="13"/>
      <c r="O95" s="13"/>
      <c r="P95" s="13"/>
      <c r="Q95" s="13"/>
      <c r="R95" s="14"/>
      <c r="S95" s="15"/>
      <c r="T95" s="14"/>
      <c r="U95" s="14"/>
      <c r="V95" s="13"/>
      <c r="W95" s="16"/>
      <c r="X95" s="13"/>
      <c r="Y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row>
    <row r="96" spans="1:60" x14ac:dyDescent="0.25">
      <c r="A96" s="13"/>
      <c r="B96" s="13"/>
      <c r="C96" s="13"/>
      <c r="D96" s="13"/>
      <c r="E96" s="13"/>
      <c r="F96" s="13"/>
      <c r="G96" s="13"/>
      <c r="H96" s="13"/>
      <c r="I96" s="13"/>
      <c r="J96" s="14"/>
      <c r="N96" s="13"/>
      <c r="O96" s="13"/>
      <c r="P96" s="13"/>
      <c r="Q96" s="13"/>
      <c r="R96" s="14"/>
      <c r="S96" s="15"/>
      <c r="T96" s="14"/>
      <c r="U96" s="14"/>
      <c r="V96" s="13"/>
      <c r="W96" s="16"/>
      <c r="X96" s="13"/>
      <c r="Y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row>
    <row r="97" spans="1:60" x14ac:dyDescent="0.25">
      <c r="A97" s="13"/>
      <c r="B97" s="13"/>
      <c r="C97" s="13"/>
      <c r="D97" s="13"/>
      <c r="E97" s="13"/>
      <c r="F97" s="13"/>
      <c r="G97" s="13"/>
      <c r="H97" s="13"/>
      <c r="I97" s="13"/>
      <c r="J97" s="14"/>
      <c r="N97" s="13"/>
      <c r="O97" s="13"/>
      <c r="P97" s="13"/>
      <c r="Q97" s="13"/>
      <c r="R97" s="14"/>
      <c r="S97" s="15"/>
      <c r="T97" s="14"/>
      <c r="U97" s="14"/>
      <c r="V97" s="13"/>
      <c r="W97" s="16"/>
      <c r="X97" s="13"/>
      <c r="Y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row>
    <row r="98" spans="1:60" x14ac:dyDescent="0.25">
      <c r="A98" s="13"/>
      <c r="B98" s="13"/>
      <c r="C98" s="13"/>
      <c r="D98" s="13"/>
      <c r="E98" s="13"/>
      <c r="F98" s="13"/>
      <c r="G98" s="13"/>
      <c r="H98" s="13"/>
      <c r="I98" s="13"/>
      <c r="J98" s="14"/>
      <c r="N98" s="13"/>
      <c r="O98" s="13"/>
      <c r="P98" s="13"/>
      <c r="Q98" s="13"/>
      <c r="R98" s="14"/>
      <c r="S98" s="15"/>
      <c r="T98" s="14"/>
      <c r="U98" s="14"/>
      <c r="V98" s="13"/>
      <c r="W98" s="16"/>
      <c r="X98" s="13"/>
      <c r="Y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row>
    <row r="99" spans="1:60" x14ac:dyDescent="0.25">
      <c r="A99" s="13"/>
      <c r="B99" s="13"/>
      <c r="C99" s="13"/>
      <c r="D99" s="13"/>
      <c r="E99" s="13"/>
      <c r="F99" s="13"/>
      <c r="G99" s="13"/>
      <c r="H99" s="13"/>
      <c r="I99" s="13"/>
      <c r="J99" s="14"/>
      <c r="N99" s="13"/>
      <c r="O99" s="13"/>
      <c r="P99" s="13"/>
      <c r="Q99" s="13"/>
      <c r="R99" s="14"/>
      <c r="S99" s="15"/>
      <c r="T99" s="14"/>
      <c r="U99" s="14"/>
      <c r="V99" s="13"/>
      <c r="W99" s="16"/>
      <c r="X99" s="13"/>
      <c r="Y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row>
    <row r="100" spans="1:60" x14ac:dyDescent="0.25">
      <c r="A100" s="13"/>
      <c r="B100" s="13"/>
      <c r="C100" s="13"/>
      <c r="D100" s="13"/>
      <c r="E100" s="13"/>
      <c r="F100" s="13"/>
      <c r="G100" s="13"/>
      <c r="H100" s="13"/>
      <c r="I100" s="13"/>
      <c r="J100" s="14"/>
      <c r="N100" s="13"/>
      <c r="O100" s="13"/>
      <c r="P100" s="13"/>
      <c r="Q100" s="13"/>
      <c r="R100" s="14"/>
      <c r="S100" s="15"/>
      <c r="T100" s="14"/>
      <c r="U100" s="14"/>
      <c r="V100" s="13"/>
      <c r="W100" s="16"/>
      <c r="X100" s="13"/>
      <c r="Y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row>
    <row r="101" spans="1:60" x14ac:dyDescent="0.25">
      <c r="A101" s="13"/>
      <c r="B101" s="13"/>
      <c r="C101" s="13"/>
      <c r="D101" s="13"/>
      <c r="E101" s="13"/>
      <c r="F101" s="13"/>
      <c r="G101" s="13"/>
      <c r="H101" s="13"/>
      <c r="I101" s="13"/>
      <c r="J101" s="14"/>
      <c r="N101" s="13"/>
      <c r="O101" s="13"/>
      <c r="P101" s="13"/>
      <c r="Q101" s="13"/>
      <c r="R101" s="14"/>
      <c r="S101" s="15"/>
      <c r="T101" s="14"/>
      <c r="U101" s="14"/>
      <c r="V101" s="13"/>
      <c r="W101" s="16"/>
      <c r="X101" s="13"/>
      <c r="Y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row>
    <row r="102" spans="1:60" x14ac:dyDescent="0.25">
      <c r="A102" s="13"/>
      <c r="B102" s="13"/>
      <c r="C102" s="13"/>
      <c r="D102" s="13"/>
      <c r="E102" s="13"/>
      <c r="F102" s="13"/>
      <c r="G102" s="13"/>
      <c r="H102" s="13"/>
      <c r="I102" s="13"/>
      <c r="J102" s="14"/>
      <c r="N102" s="13"/>
      <c r="O102" s="13"/>
      <c r="P102" s="13"/>
      <c r="Q102" s="13"/>
      <c r="R102" s="14"/>
      <c r="S102" s="15"/>
      <c r="T102" s="14"/>
      <c r="U102" s="14"/>
      <c r="V102" s="13"/>
      <c r="W102" s="16"/>
      <c r="X102" s="13"/>
      <c r="Y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row>
    <row r="103" spans="1:60" x14ac:dyDescent="0.25">
      <c r="A103" s="13"/>
      <c r="B103" s="13"/>
      <c r="C103" s="13"/>
      <c r="D103" s="13"/>
      <c r="E103" s="13"/>
      <c r="F103" s="13"/>
      <c r="G103" s="13"/>
      <c r="H103" s="13"/>
      <c r="I103" s="13"/>
      <c r="J103" s="14"/>
      <c r="N103" s="13"/>
      <c r="O103" s="13"/>
      <c r="P103" s="13"/>
      <c r="Q103" s="13"/>
      <c r="R103" s="14"/>
      <c r="S103" s="15"/>
      <c r="T103" s="14"/>
      <c r="U103" s="14"/>
      <c r="V103" s="13"/>
      <c r="W103" s="16"/>
      <c r="X103" s="13"/>
      <c r="Y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row>
    <row r="104" spans="1:60" x14ac:dyDescent="0.25">
      <c r="A104" s="13"/>
      <c r="B104" s="13"/>
      <c r="C104" s="13"/>
      <c r="D104" s="13"/>
      <c r="E104" s="13"/>
      <c r="F104" s="13"/>
      <c r="G104" s="13"/>
      <c r="H104" s="13"/>
      <c r="I104" s="13"/>
      <c r="J104" s="14"/>
      <c r="N104" s="13"/>
      <c r="O104" s="13"/>
      <c r="P104" s="13"/>
      <c r="Q104" s="13"/>
      <c r="R104" s="14"/>
      <c r="S104" s="15"/>
      <c r="T104" s="14"/>
      <c r="U104" s="14"/>
      <c r="V104" s="13"/>
      <c r="W104" s="16"/>
      <c r="X104" s="13"/>
      <c r="Y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row>
  </sheetData>
  <autoFilter ref="A10:BH83"/>
  <mergeCells count="17">
    <mergeCell ref="AN7:AN10"/>
    <mergeCell ref="AG9:AM9"/>
    <mergeCell ref="AD7:AF8"/>
    <mergeCell ref="AG7:AM8"/>
    <mergeCell ref="B9:D9"/>
    <mergeCell ref="F9:G9"/>
    <mergeCell ref="H9:M9"/>
    <mergeCell ref="N9:O9"/>
    <mergeCell ref="P9:U9"/>
    <mergeCell ref="V9:AC9"/>
    <mergeCell ref="AD9:AF9"/>
    <mergeCell ref="B7:AB8"/>
    <mergeCell ref="D2:G2"/>
    <mergeCell ref="D3:G3"/>
    <mergeCell ref="D4:G4"/>
    <mergeCell ref="B5:C5"/>
    <mergeCell ref="B2:C2"/>
  </mergeCells>
  <dataValidations count="46">
    <dataValidation allowBlank="1" showInputMessage="1" showErrorMessage="1" prompt="Escriba el nombre del profesional que diligencia la matriz _x000a_" sqref="D4:E4"/>
    <dataValidation allowBlank="1" showInputMessage="1" showErrorMessage="1" prompt="Escriba el nombre de la Entidad qué hizo el reporte_x000a_" sqref="D3:E3"/>
    <dataValidation type="date" operator="greaterThan" allowBlank="1" showInputMessage="1" showErrorMessage="1" prompt="Escriba la fecha en formato DD-MM-AA_x000a_" sqref="D5:E5">
      <formula1>32874</formula1>
    </dataValidation>
    <dataValidation allowBlank="1" showInputMessage="1" showErrorMessage="1" prompt="Teniendo en cuenta la fórmula de cálculo de cada indicador, registre el resultado de cada uno para la vigencia." sqref="X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Teniendo en cuenta la fórmula de cálculo de cada indicador, registre el resultado de cada uno para la vigencia_x000a_" sqref="V10"/>
    <dataValidation allowBlank="1" showInputMessage="1" showErrorMessage="1" prompt="Por favor indique el porcentaje de recursos del proyecto que corresponden a la acción referenciada de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Por diligencie las observaciones que considere pertinentes." sqref="AN7"/>
    <dataValidation allowBlank="1" showInputMessage="1" showErrorMessage="1" prompt="Por favor incluya los avances frente  la meta del proyecto de inversión." sqref="AM10"/>
    <dataValidation allowBlank="1" showInputMessage="1" showErrorMessage="1" prompt="Por favor indicar en recursos: presupuesto obligado/ persupuesto asignado" sqref="AL10"/>
    <dataValidation allowBlank="1" showInputMessage="1" showErrorMessage="1" prompt="Por favor seleccionar el Proyecto de acuerdo al Progama" sqref="AF10"/>
    <dataValidation allowBlank="1" showInputMessage="1" showErrorMessage="1" prompt="Por favor seleccionar el Programa de acuerdo al Pilar o Eje." sqref="AE10"/>
    <dataValidation allowBlank="1" showInputMessage="1" showErrorMessage="1" prompt="Por favor elija el Pilar o Eje del PDD." sqref="AD10"/>
    <dataValidation allowBlank="1" showInputMessage="1" showErrorMessage="1" prompt="Teniendo en cuenta la fórmula de cálculo de cada indicador, registre el resultado de cada uno para la vigencia" sqref="AB10 Z10"/>
    <dataValidation allowBlank="1" showInputMessage="1" showErrorMessage="1" prompt="Escriba la Meta que se tienen programada." sqref="R10:U10"/>
    <dataValidation allowBlank="1" showInputMessage="1" showErrorMessage="1" prompt="Por favor incluya las variables consideradas para el cálculo del indicador tomando como referencia las variables señaladas en la definición de la fórmula. (forma matematica)." sqref="Q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fecha de finalización de la acción. Formato DD-MM-AAAA" sqref="O10"/>
    <dataValidation allowBlank="1" showInputMessage="1" showErrorMessage="1" prompt="Escriba la fecha de inicio de la acción. Formato DD-MM-AAAA" sqref="N10"/>
    <dataValidation allowBlank="1" showInputMessage="1" showErrorMessage="1" prompt="Por favor escriba el correo electrónico de la persona responsable de reportar la información sobre la ejecución de la acción." sqref="M10"/>
    <dataValidation allowBlank="1" showInputMessage="1" showErrorMessage="1" prompt="Por favor escriba el número telefónico de la persona responsable de reportar la información sobre la ejecución de la acción." sqref="L10"/>
    <dataValidation allowBlank="1" showInputMessage="1" showErrorMessage="1" prompt="Escriba el nombre completo de la persona responsable de reportar la ejecución de la acción." sqref="K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lija de acuerdo a la categoría anterior_x000a_" sqref="C10"/>
    <dataValidation allowBlank="1" showInputMessage="1" showErrorMessage="1" prompt="Si el reporte de la información no corresponde al Distrito por favor diligencie el nombre completo de quién debe repotar." sqref="J10"/>
    <dataValidation allowBlank="1" showInputMessage="1" showErrorMessage="1" prompt="De acuerdo al Sector elija la entidad responsable de repotar la información." sqref="I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scriba las acciones que desarrollan los componentes de la PP o Plan de Acciones Afirmativas" sqref="F10"/>
    <dataValidation allowBlank="1" showInputMessage="1" showErrorMessage="1" prompt="Por favor elegir de acuerdo a la categoría anterior, el objetivo o componente que desarrolla la categoría._x000a_" sqref="D10:E10"/>
    <dataValidation allowBlank="1" showInputMessage="1" showErrorMessage="1" prompt="Por favor elegir la categoría que estructura la pp o el plan de acciones afirmativas_x000a_" sqref="B10"/>
    <dataValidation type="list" allowBlank="1" showInputMessage="1" showErrorMessage="1" sqref="I11:I33 AE70:AF78 AE35:AF37 AE41:AF41 AE50:AF50 AE52:AF52 I46:I63 AE56:AF66 I65:I83 AE53:AE55 AE11:AF33">
      <formula1>INDIRECT(H11)</formula1>
    </dataValidation>
    <dataValidation type="list" allowBlank="1" showInputMessage="1" showErrorMessage="1" sqref="H67:H83 H11:H63">
      <formula1>Sector</formula1>
    </dataValidation>
    <dataValidation type="date" operator="greaterThan" allowBlank="1" showInputMessage="1" showErrorMessage="1" sqref="O44 O66:O83 N65:N83 N46:O63 N38:N39 N11:N36 O11:O39">
      <formula1>42736</formula1>
    </dataValidation>
    <dataValidation type="list" allowBlank="1" showInputMessage="1" showErrorMessage="1" sqref="AD50 AD52:AD78 AD11:AD45">
      <formula1>_Pilar_Eje</formula1>
    </dataValidation>
    <dataValidation type="whole" allowBlank="1" showInputMessage="1" showErrorMessage="1" sqref="G64 AK79:AK83 AK66 AK43:AK52">
      <formula1>0</formula1>
      <formula2>100</formula2>
    </dataValidation>
    <dataValidation type="list" allowBlank="1" showInputMessage="1" showErrorMessage="1" sqref="D53:D66 D79 D17:D45">
      <formula1>Estrategias</formula1>
    </dataValidation>
    <dataValidation type="list" allowBlank="1" showInputMessage="1" showErrorMessage="1" sqref="C53:C66 C79 C17:C45">
      <formula1>Objetivos_específicos</formula1>
    </dataValidation>
    <dataValidation type="list" allowBlank="1" showInputMessage="1" showErrorMessage="1" sqref="K38:M38 AE42:AF45 AE38:AF40 I34:I45 AE34:AF34">
      <formula1>INDIRECT(#REF!)</formula1>
    </dataValidation>
    <dataValidation allowBlank="1" showInputMessage="1" showErrorMessage="1" prompt="Es el ajustado según las modificaciones presupuestales que hayan tenido lugar durante el tiempo de reporte. Todo ajuste presupuestal debe estar avalado por la SDES. " sqref="AJ56"/>
    <dataValidation showInputMessage="1" showErrorMessage="1" sqref="AK67:AK68"/>
    <dataValidation type="list" allowBlank="1" showInputMessage="1" showErrorMessage="1" sqref="B11:B79">
      <formula1>Dimensiones</formula1>
    </dataValidation>
  </dataValidations>
  <hyperlinks>
    <hyperlink ref="M13" r:id="rId1"/>
    <hyperlink ref="M12" r:id="rId2"/>
    <hyperlink ref="M14" r:id="rId3"/>
    <hyperlink ref="M15" r:id="rId4"/>
    <hyperlink ref="M16" r:id="rId5"/>
    <hyperlink ref="M11" r:id="rId6"/>
    <hyperlink ref="M26" r:id="rId7"/>
    <hyperlink ref="M27" r:id="rId8"/>
    <hyperlink ref="M17" r:id="rId9"/>
    <hyperlink ref="M18" r:id="rId10"/>
    <hyperlink ref="M19" r:id="rId11"/>
    <hyperlink ref="M20" r:id="rId12"/>
    <hyperlink ref="M32" r:id="rId13"/>
    <hyperlink ref="M33" r:id="rId14"/>
    <hyperlink ref="M25" r:id="rId15"/>
    <hyperlink ref="M28" r:id="rId16"/>
    <hyperlink ref="M29" r:id="rId17"/>
    <hyperlink ref="M34" r:id="rId18" display="luis.usuga@scrd.gov.co"/>
    <hyperlink ref="M65" r:id="rId19"/>
    <hyperlink ref="M66" r:id="rId20"/>
    <hyperlink ref="M54" r:id="rId21"/>
    <hyperlink ref="M53" r:id="rId22"/>
    <hyperlink ref="M55" r:id="rId23"/>
    <hyperlink ref="M82" r:id="rId24"/>
    <hyperlink ref="M83" r:id="rId25"/>
    <hyperlink ref="M67" r:id="rId26"/>
    <hyperlink ref="M68" r:id="rId27"/>
    <hyperlink ref="M69" r:id="rId28"/>
    <hyperlink ref="M72" r:id="rId29"/>
    <hyperlink ref="M73" r:id="rId30"/>
    <hyperlink ref="M71" r:id="rId31"/>
    <hyperlink ref="M70" r:id="rId32"/>
    <hyperlink ref="M74" r:id="rId33"/>
    <hyperlink ref="M75" r:id="rId34"/>
    <hyperlink ref="M76" r:id="rId35"/>
    <hyperlink ref="M77" r:id="rId36"/>
    <hyperlink ref="M78" r:id="rId37"/>
  </hyperlinks>
  <pageMargins left="0.7" right="0.7" top="0.75" bottom="0.75" header="0.3" footer="0.3"/>
  <pageSetup orientation="portrait" r:id="rId3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A8" sqref="A8"/>
    </sheetView>
  </sheetViews>
  <sheetFormatPr baseColWidth="10" defaultRowHeight="15" x14ac:dyDescent="0.25"/>
  <cols>
    <col min="1" max="1" width="81.5703125" customWidth="1"/>
  </cols>
  <sheetData>
    <row r="1" spans="1:1" ht="61.5" customHeight="1" x14ac:dyDescent="0.25">
      <c r="A1" s="10" t="s">
        <v>616</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Rodriguez Maury</dc:creator>
  <cp:lastModifiedBy>Windows 10</cp:lastModifiedBy>
  <dcterms:created xsi:type="dcterms:W3CDTF">2018-09-10T20:00:15Z</dcterms:created>
  <dcterms:modified xsi:type="dcterms:W3CDTF">2020-04-17T14:29:20Z</dcterms:modified>
</cp:coreProperties>
</file>