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1PLANEACION DISTRITAL\2020\planes_de_acción_politicas_publicas_poblacionales\planes_de_accion_2019_subir_web\"/>
    </mc:Choice>
  </mc:AlternateContent>
  <bookViews>
    <workbookView xWindow="0" yWindow="0" windowWidth="20490" windowHeight="7905"/>
  </bookViews>
  <sheets>
    <sheet name="Hoja1" sheetId="1" r:id="rId1"/>
  </sheets>
  <externalReferences>
    <externalReference r:id="rId2"/>
    <externalReference r:id="rId3"/>
  </externalReferences>
  <definedNames>
    <definedName name="_xlnm._FilterDatabase" localSheetId="0" hidden="1">Hoja1!$A$10:$AN$48</definedName>
    <definedName name="_Pilar_Eje" localSheetId="0">[1]Val!$N$3:$N$7</definedName>
    <definedName name="_xlnm.Print_Area" localSheetId="0">Hoja1!$A$1:$AN$52</definedName>
    <definedName name="Dimensiones" localSheetId="0">[1]Val!$D$3:$D$9</definedName>
    <definedName name="Objetivos_específicos" localSheetId="0">[2]Val!$E$3:$E$6</definedName>
    <definedName name="Sector" localSheetId="0">[1]Val!$BE$3:$BE$17</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48" i="1" l="1"/>
  <c r="AK42" i="1" l="1"/>
  <c r="AL37" i="1" l="1"/>
  <c r="X24" i="1" l="1"/>
  <c r="X22" i="1"/>
</calcChain>
</file>

<file path=xl/comments1.xml><?xml version="1.0" encoding="utf-8"?>
<comments xmlns="http://schemas.openxmlformats.org/spreadsheetml/2006/main">
  <authors>
    <author>Rivera Cruz, Jairo Alonso</author>
    <author>Laura Jinneth Patarroyo Gomez</author>
  </authors>
  <commentList>
    <comment ref="AL15" authorId="0" shapeId="0">
      <text>
        <r>
          <rPr>
            <b/>
            <sz val="9"/>
            <color indexed="81"/>
            <rFont val="Tahoma"/>
            <family val="2"/>
          </rPr>
          <t>SDS:
NA</t>
        </r>
      </text>
    </comment>
    <comment ref="N22" authorId="1" shapeId="0">
      <text>
        <r>
          <rPr>
            <b/>
            <sz val="9"/>
            <color indexed="81"/>
            <rFont val="Tahoma"/>
            <family val="2"/>
          </rPr>
          <t>Laura Jinneth Patarroyo Gomez:</t>
        </r>
        <r>
          <rPr>
            <sz val="9"/>
            <color indexed="81"/>
            <rFont val="Tahoma"/>
            <family val="2"/>
          </rPr>
          <t xml:space="preserve">
Se ajusta de acuerdo a fechas de PIAA publicado</t>
        </r>
      </text>
    </comment>
    <comment ref="Q22" authorId="1" shapeId="0">
      <text>
        <r>
          <rPr>
            <b/>
            <sz val="9"/>
            <color indexed="81"/>
            <rFont val="Tahoma"/>
            <family val="2"/>
          </rPr>
          <t>Laura Jinneth Patarroyo Gomez:</t>
        </r>
        <r>
          <rPr>
            <sz val="9"/>
            <color indexed="81"/>
            <rFont val="Tahoma"/>
            <family val="2"/>
          </rPr>
          <t xml:space="preserve">
No correspode a la fòmula publicada, la cual es: 
Sumatoria de actividades culturales, espirituales y artísticas realizadas en el marco de la conmemoración de la semana Raizal</t>
        </r>
      </text>
    </comment>
    <comment ref="AK24" authorId="1" shapeId="0">
      <text>
        <r>
          <rPr>
            <b/>
            <sz val="9"/>
            <color indexed="81"/>
            <rFont val="Tahoma"/>
            <family val="2"/>
          </rPr>
          <t xml:space="preserve">Laura Jinneth Patarroyo Gomez:
</t>
        </r>
        <r>
          <rPr>
            <sz val="9"/>
            <color indexed="81"/>
            <rFont val="Tahoma"/>
            <family val="2"/>
          </rPr>
          <t>Lo cambio dee acuerdo a lo registrado en Observación</t>
        </r>
      </text>
    </comment>
    <comment ref="AK25" authorId="1" shapeId="0">
      <text>
        <r>
          <rPr>
            <b/>
            <sz val="9"/>
            <color indexed="81"/>
            <rFont val="Tahoma"/>
            <family val="2"/>
          </rPr>
          <t xml:space="preserve">Laura Jinneth Patarroyo Gomez:
</t>
        </r>
        <r>
          <rPr>
            <sz val="9"/>
            <color indexed="81"/>
            <rFont val="Tahoma"/>
            <family val="2"/>
          </rPr>
          <t>Lo ambio dee acuerdo a lo registrado en Observación</t>
        </r>
      </text>
    </comment>
    <comment ref="X26" authorId="1" shapeId="0">
      <text>
        <r>
          <rPr>
            <b/>
            <sz val="9"/>
            <color indexed="81"/>
            <rFont val="Tahoma"/>
            <family val="2"/>
          </rPr>
          <t>Laura Jinneth Patarroyo Gomez:</t>
        </r>
        <r>
          <rPr>
            <sz val="9"/>
            <color indexed="81"/>
            <rFont val="Tahoma"/>
            <family val="2"/>
          </rPr>
          <t xml:space="preserve">
Esta información no es coherente con lo registrado en Avane frente a la meta</t>
        </r>
      </text>
    </comment>
    <comment ref="R35" authorId="1" shapeId="0">
      <text>
        <r>
          <rPr>
            <b/>
            <sz val="9"/>
            <color indexed="81"/>
            <rFont val="Tahoma"/>
            <family val="2"/>
          </rPr>
          <t>Laura Jinneth Patarroyo Gomez:</t>
        </r>
        <r>
          <rPr>
            <sz val="9"/>
            <color indexed="81"/>
            <rFont val="Tahoma"/>
            <family val="2"/>
          </rPr>
          <t xml:space="preserve">
Estoy dejando solo la información numérica</t>
        </r>
      </text>
    </comment>
    <comment ref="V35" authorId="1" shapeId="0">
      <text>
        <r>
          <rPr>
            <b/>
            <sz val="9"/>
            <color indexed="81"/>
            <rFont val="Tahoma"/>
            <family val="2"/>
          </rPr>
          <t>Laura Jinneth Patarroyo Gomez:</t>
        </r>
        <r>
          <rPr>
            <sz val="9"/>
            <color indexed="81"/>
            <rFont val="Tahoma"/>
            <family val="2"/>
          </rPr>
          <t xml:space="preserve">
Estoy dejando información registada en PIAA publicado</t>
        </r>
      </text>
    </comment>
    <comment ref="AK42" authorId="1" shapeId="0">
      <text>
        <r>
          <rPr>
            <b/>
            <sz val="9"/>
            <color indexed="81"/>
            <rFont val="Tahoma"/>
            <family val="2"/>
          </rPr>
          <t>Laura Jinneth Patarroyo Gomez:</t>
        </r>
        <r>
          <rPr>
            <sz val="9"/>
            <color indexed="81"/>
            <rFont val="Tahoma"/>
            <family val="2"/>
          </rPr>
          <t xml:space="preserve">
Se ajusta de acuerdo a lo comentado en observación.</t>
        </r>
      </text>
    </comment>
  </commentList>
</comments>
</file>

<file path=xl/sharedStrings.xml><?xml version="1.0" encoding="utf-8"?>
<sst xmlns="http://schemas.openxmlformats.org/spreadsheetml/2006/main" count="917" uniqueCount="501">
  <si>
    <t>Matriz de Seguimiento Políticas Públicas Poblacionales</t>
  </si>
  <si>
    <t>Política Pública</t>
  </si>
  <si>
    <t xml:space="preserve">Política Pública Distrital para el Reconocimiento de la Diversidad Cultural, la garantía, la protección y el restablecimiento de los Derechos de la Población Raizal en Bogotá. </t>
  </si>
  <si>
    <t>Entidad que diligencia</t>
  </si>
  <si>
    <t>Secretaría Distrital de Gobierno / Subdirección de Asuntos Étnicos</t>
  </si>
  <si>
    <t>Profesional que diligencia</t>
  </si>
  <si>
    <t>Equipo Planes Integrales de Acciones Afirmativas</t>
  </si>
  <si>
    <t>Fecha de entrega</t>
  </si>
  <si>
    <t>Periodo</t>
  </si>
  <si>
    <t xml:space="preserve">POLÍTICA PÚBLICA </t>
  </si>
  <si>
    <t>PLAN DE DESARROLLO DISTRITAL</t>
  </si>
  <si>
    <t>PRESUPUESTO ASOCIADO</t>
  </si>
  <si>
    <t>Estructura de la Política</t>
  </si>
  <si>
    <t>Acciones Priorizadas</t>
  </si>
  <si>
    <t>Responsable reporte de Ejecución de cada acción de las políticas</t>
  </si>
  <si>
    <t>Tiempo de ejecución de la acción</t>
  </si>
  <si>
    <t>Indicador por cada acción de política</t>
  </si>
  <si>
    <t>Seguimiento Indicador</t>
  </si>
  <si>
    <t>Identificación Fuente de Financiación</t>
  </si>
  <si>
    <t>Eje Estructurante</t>
  </si>
  <si>
    <t>Líneas de Acción</t>
  </si>
  <si>
    <t>Estrategia</t>
  </si>
  <si>
    <t>Acciones Concertadas con la Comunidad</t>
  </si>
  <si>
    <t>Acciones Específicas</t>
  </si>
  <si>
    <t>Importancia relativa de la acción (%)</t>
  </si>
  <si>
    <t>Sector Distrital
(Elegir sector al que reporta)</t>
  </si>
  <si>
    <t>Entidad del Distrito responsable del reporte de la ejecución</t>
  </si>
  <si>
    <t>Otro 
(Nivel Nacional, ONG, Sociedad Civil, por favor indicar el nombre)</t>
  </si>
  <si>
    <t>Contacto</t>
  </si>
  <si>
    <t>Teléfono</t>
  </si>
  <si>
    <t>Correo electrónico</t>
  </si>
  <si>
    <t>Fecha de inicio</t>
  </si>
  <si>
    <t>Fecha de finalización</t>
  </si>
  <si>
    <t>Nombre Indicador</t>
  </si>
  <si>
    <t>Fórmula de cálculo</t>
  </si>
  <si>
    <t>Meta año 2017</t>
  </si>
  <si>
    <t>Meta año 2018</t>
  </si>
  <si>
    <t>Meta año 2019</t>
  </si>
  <si>
    <t>Meta año 2020</t>
  </si>
  <si>
    <t>Resultado indicador año 2017</t>
  </si>
  <si>
    <t>% de Avance Indicador año 2017</t>
  </si>
  <si>
    <t>% de Avance Indicador año 2018</t>
  </si>
  <si>
    <t>Resultado indicador año 2019</t>
  </si>
  <si>
    <t>% de Avance Indicador año 2019</t>
  </si>
  <si>
    <t>Resultado indicador año 2020</t>
  </si>
  <si>
    <t>% de Avance Indicador año 2020</t>
  </si>
  <si>
    <t>Pilar o Eje 
Plan de Desarrollo Distrital</t>
  </si>
  <si>
    <t xml:space="preserve">Programa
Plan de Desarrollo Distrital </t>
  </si>
  <si>
    <t>Proyectos Estratégicos 
Plan de Desarrollo Distrital</t>
  </si>
  <si>
    <t xml:space="preserve">Código del Proyecto 
</t>
  </si>
  <si>
    <t xml:space="preserve">Nombre del Proyecto
 (si Aplica)
</t>
  </si>
  <si>
    <t xml:space="preserve">Avances frente a la meta del Proyecto 
</t>
  </si>
  <si>
    <t>Observaciones</t>
  </si>
  <si>
    <t>_Eje_de_Salud</t>
  </si>
  <si>
    <t>Fortalecimiento de prácticas de cuidado de la salud la población raizal a través de estrategias promocionales y preventivas a partir de valorar riesgos de la salud pública reconociendo dinámicas de la salud urbana y cosmovisiones propias de la comunidad</t>
  </si>
  <si>
    <t>Atender al 100% las personas Raizales priorizadas a través de estrategias promocionales y preventivas para el cuidado de la salud, reconociendo las cosmovisiones propias de la comunidad y dinámicas de la salud urbana</t>
  </si>
  <si>
    <t>Construir una guía metodologica  que permita orientar las acciones diferenciales para la poblacion raizal como parte del modelo de atencion integral en salud y las rutas integrales de atención en salud.</t>
  </si>
  <si>
    <t>Construir una guía metodologica  que permita orientar las acciones diferenciales para poblacion Raizal como parte del modelo de atencion integral y las rutas integrales de atención en salud.</t>
  </si>
  <si>
    <t>Adecuación de los sistemas de información distritales del sector  que permitan captar la variable  Raizal  para ser analizada</t>
  </si>
  <si>
    <t>Identificación y adecuación de los sistemas de información distritales de la Secretaria Distrital de Salud que permitan captar la variable Raizal para ser analizada</t>
  </si>
  <si>
    <t>Análisis de condiciones de vida, salud y enfermedad de la población Raizal en Bogotá, con una actualización cada dos años</t>
  </si>
  <si>
    <t>Realizar un análisis de condiciones de vida y enfermedad de la población Raizal</t>
  </si>
  <si>
    <t>Orientación, información e intervención profesional a las solicitudes de las comunidades Raizales través de los puntos de contacto de Servicio a la Ciudadanía, participación social y de la Secretaría Distrital de Salud</t>
  </si>
  <si>
    <t>Informar, orientar y gestionar el 100% de los casos de individuos raizales que soliciten  información para el acceso a los servicios de salud a través de los diferentes canales, presenciales y virtuales dispuestos por las direcciones de participación social y servcio a la ciudadanía.</t>
  </si>
  <si>
    <t>_Sector_Salud</t>
  </si>
  <si>
    <t>Fondo Financiero Distrital de Salud - FFDS</t>
  </si>
  <si>
    <t>Leidy Johanna Cabiativa</t>
  </si>
  <si>
    <t>3649090 ext.9884</t>
  </si>
  <si>
    <t>ljcabiativa@saludcapital.gov.co</t>
  </si>
  <si>
    <t>Porcentaje de personas Raizales atendidas a través de estrategias promocionales y preventivas para el cuidado de la salud</t>
  </si>
  <si>
    <t>(Numero de personas Raizales  atendidas a través  de estrategias promocionales y preventivas para el cuidado de la salud/numero total de personas Raizales priorizadas)*100</t>
  </si>
  <si>
    <t>Luz Mireya Ardila Ardila</t>
  </si>
  <si>
    <t>3649090 ext.9366</t>
  </si>
  <si>
    <t>Lmardila@saludcapital.gov.co</t>
  </si>
  <si>
    <t>3649090 ext.9885</t>
  </si>
  <si>
    <t>Yolanda Ramirez</t>
  </si>
  <si>
    <t>3649090 ext.9857</t>
  </si>
  <si>
    <t>y1ramirez@saludcapital.gov.co</t>
  </si>
  <si>
    <t>Porcentaje de casos de individuos informados, orientados y atendidos</t>
  </si>
  <si>
    <t>(Numero de casos de personas raizales informados, orientados y atendidos para el acceso de los servicios de salud/ numero de casos de  personas Raizal  que solicitaron información en los canales dispuestos)*100</t>
  </si>
  <si>
    <t>_01_Pilar_Igualdad_de_Calidad_de_Vida</t>
  </si>
  <si>
    <t>_03_Igualdad_y_autonomía_para_una_Bogotá_incluyente</t>
  </si>
  <si>
    <t>_105_Distrito_Diverso</t>
  </si>
  <si>
    <t>Atencion Integral en Salud</t>
  </si>
  <si>
    <t>Garantizar la atención y mejorar el acceso a los servicios a más de 1.500.000 habitantes de Bogotá D.C. con el nuevo modelo de atención integral.</t>
  </si>
  <si>
    <t xml:space="preserve">1187 denominado “Gestión compartida del riesgo y fortalecimiento EPS Capital Salud”, </t>
  </si>
  <si>
    <t xml:space="preserve">Contar con el diseño técnico, operativo, legal y financiero del esquema; poner en marcha y tener una operación completa y consolidada del nuevo esquema de rutas integrales de atención, al finalizar el segundo año de operación (2017) en todas las subredes integradas de servicios de salud. </t>
  </si>
  <si>
    <t>A 2020 se implementan en el 100% de las localidades del Distrito Capital Intervenciones de vigilancia en salud pública.</t>
  </si>
  <si>
    <t xml:space="preserve"> 2016 a 2020: A 2019 se habrá aumentado la cobertura de Servicio a la Ciudadanía del sector salud en un 10%</t>
  </si>
  <si>
    <t>Promoción del ejercicio efectivo del derecho a la salud de la población Raizal a través de su inclusión en el diseño e implementación de la política pública intercultural de Salud y en los planes, programas y proyectos que se desarrollen en el Distrito, con enfoque diferencial.</t>
  </si>
  <si>
    <t>Fomentar acciones de apoyo técnico y financiero que potencien iniciativas, procesos y prácticas culturales, artísticas y patrimoniales del pueblo raizal en el marco del Programa Distrital de Estímulos y Apoyos Concertados.</t>
  </si>
  <si>
    <t>Realizar convocatorias con enfoque diferencial dirigidas a la comunidad Raizal para potenciar iniciativas metropolitanas, locales y comunitarias relacionadas con procesos y prácticas culturales, artísticas y patrimoniales de ese grupo étnico</t>
  </si>
  <si>
    <t>Fortalecer la identidad cultural del pueblo raizal en la ciudad, mediante el apoyo técnico y financiero a iniciativas artísticas, culturales, recreativas, deportivas y patrimoniales a través de acciones transversales entre los diferentes sectores de la administración pública y el sector privada.</t>
  </si>
  <si>
    <t xml:space="preserve">Apoyar técnica y financieramente iniciativas artísticas, culturales, recreativas, deportivas y patrimoniales  de la comunidad raizal de la ciudad  para fortalecer su identidad cultural </t>
  </si>
  <si>
    <t>Identificar, fortalecer y visibilizar procesos culturales, artísticos, deportivos y recreativos, desarrollados por las comunidades raizales en los territorios, garantizando su vinculación  en  espacios y plataformas de circulación de las artes y la cultura,  con el fin de construir relaciones de entendimiento intercultural.</t>
  </si>
  <si>
    <t>Vincular procesos culturales, artísticos, recreativos y deportivos, desarrollados por la comunidad raizal, a  espacios y plataformas de cirulación de las artes y la cultura</t>
  </si>
  <si>
    <t xml:space="preserve">Reconocer y conmemorar la Semana Raizal, desarrollando actividades culturales y artísticas en diferentes espacios y escenarios de la ciudad. Para así, visibilizar, afianzar y promocionar sus formas de vida, cosmovisión, usos, costumbres y prácticas culturales. </t>
  </si>
  <si>
    <t>Realizar tres actividades culturales,  y artísticas en diferentes espacios y escenarios de la ciudad en el marco de la conmemoración de la semana Raizal para visibilizar, afianzar y promocionar sus formas de vida, cosmovisión, usos, costumbres y prácticas culturales</t>
  </si>
  <si>
    <t>Acompañar el diseño de planes, programas y proyectos con enfoque diferencial poblacional a nivel local y territorial, que garanticen el desarrollo de Políticas Culturales para la comunidad raizal residente en Bogotá.</t>
  </si>
  <si>
    <t>Asistir técnicamente el diseño de planes, programas y proyectos con enfoque diferencial poblacional en las localidades priorizadas que garanticen el desarrollo de Políticas Culturales de la comunidad raizal</t>
  </si>
  <si>
    <t>Desarrollar dos (2) procesos de participación y de formación en interculturalidad, que fomente la construcción de paz y el tejido comunitario entre el pueblo raizal y su entorno en los territorios.</t>
  </si>
  <si>
    <t>Desarrollar dos (2) procesos de participación y de formación en interculturalidad, que fomente la construcción de paz y el tejido comunitario entre la comunidad Raizal  y su entorno en los territorios.</t>
  </si>
  <si>
    <t xml:space="preserve">Generar dos (2) estrategias de comunicación, sensibilización y divulgación relacionadas con los procesos de participación, prácticas y expresiones culturales-espirituales que son llevadas a cabo por  el pueblo raizal en escenarios distritales, locales y territoriales. Siendo estas estrategias parte fundamental de una política cultural incluyente, democrática, creativa y diversa, opuestas a todo tipo de discriminación.  </t>
  </si>
  <si>
    <t>Realizar dos estrategias de comunicación, sensibilización y divulgación relacionadas con los procesos de participación, prácticas y expresiones culturales-espirituales que son llevadas a cabo por la comunidad Raizal en escenarios distritales, locales y territoriales</t>
  </si>
  <si>
    <t>_Sector_Cultura_Recreación_y_Deporte</t>
  </si>
  <si>
    <t>Secretaría de Cultura, Recreación y Deporte</t>
  </si>
  <si>
    <t>N/A</t>
  </si>
  <si>
    <t>Mauricio Agudelo</t>
  </si>
  <si>
    <t>mauricio.agudelo@scrd.gov.co</t>
  </si>
  <si>
    <t>Convocatoria con enfoque diferencial dirigida al pueblo raizal realizada</t>
  </si>
  <si>
    <t>Sumatoria de convocatorias realizadas</t>
  </si>
  <si>
    <t>Instituto Distrital de las Artes-IDARTES</t>
  </si>
  <si>
    <t>Jaime Cerón</t>
  </si>
  <si>
    <t>jaime.ceron@idartes.gov.co</t>
  </si>
  <si>
    <t>Iniciativas artísticas, culturales, recreativas, deportivas y patrimoniales apoyadas</t>
  </si>
  <si>
    <t>Sumatoria de iniciativas artísticas, culturales, recreativas, deportivas y patrimoniales apoyadas</t>
  </si>
  <si>
    <t>Número de procesos artísticos y culturales vinculados</t>
  </si>
  <si>
    <t>Sumatoria de procesos artísticos y culturales vinculados</t>
  </si>
  <si>
    <t>Actividades culturales, espirituales y artísticas realizadas en el marco de la conmemoración de la semana Raizal</t>
  </si>
  <si>
    <t>Sumatoria de actividades culturales, espirituales y artísticas realizadas en el marco de la conmemoración de la semana Raizal</t>
  </si>
  <si>
    <t>Localidades priorizadas asistidas técnicamente para el diseño de planes, programas y proyectos con enfoque diferencial</t>
  </si>
  <si>
    <t>Sumatoria de localidades priorizadas asistidas técnicamente para el diseño de planes, programas y proyectos con enfoque diferencial</t>
  </si>
  <si>
    <t>Procesos de participación y de formación en interculturalidad desarrollados</t>
  </si>
  <si>
    <t>Sumatoria de procesos de participación y de formación en interculturalidad desarrollados</t>
  </si>
  <si>
    <t>Estrategias de comunicación,  sensibilización y divulgación realizadas</t>
  </si>
  <si>
    <t>Sumatoria de estrategias de comunicación,  sensibilización y divulgación realizadas</t>
  </si>
  <si>
    <t>_03_Pilar_Construcción_de_Comunidad_y_Cultura_Ciudadana</t>
  </si>
  <si>
    <t>_25_Cambio_cultural_y_construcción_del_tejido_social_para_la_vida</t>
  </si>
  <si>
    <t>_157_Intervención_integral_en_territorios_y_poblaciones_priorizadas_a_través_de_cultura,_recreación_y_deporte</t>
  </si>
  <si>
    <t>Poblaciones Diversas e Interculturales</t>
  </si>
  <si>
    <t>Realizar 84 actividades dirigidas a  grupos étnicos, sectores sociales y etarios.</t>
  </si>
  <si>
    <t xml:space="preserve">
 $1.644.051.000
</t>
  </si>
  <si>
    <t>_11_Mejores_oportunidades_para_el_desarrollo_a_través_de_la_cultura_la_recreación_y_el_deporte</t>
  </si>
  <si>
    <t>_124_Formación_para_la_transformación_del_ser</t>
  </si>
  <si>
    <t xml:space="preserve">Arte para la transformación social: prácticas artísticas incluyentes, descentralizadas y al servicio de la comunidad </t>
  </si>
  <si>
    <t>Desarrollar 160 acciones de reconocimiento de las prácticas artísticas de grupos poblacionales, pueblos y sectores sociales.</t>
  </si>
  <si>
    <t xml:space="preserve">Arte para la transformación social: prácticas artísticas incluyentes, descentralizadas y al servicio de la comunidad  </t>
  </si>
  <si>
    <t>NA</t>
  </si>
  <si>
    <t xml:space="preserve">
$1.458.748.000
</t>
  </si>
  <si>
    <t xml:space="preserve">
1017</t>
  </si>
  <si>
    <t xml:space="preserve"> Arte para la transformación social: prácticas artísticas incluyentes, descentralizadas y al servicio de la comunidad  </t>
  </si>
  <si>
    <t>Meta de gestión de la SCRD. No se cuentan con recursos para esta acción.</t>
  </si>
  <si>
    <t>Reconocimiento, visibilización y fortalecimiento integral de la cultura e identidad del pueblo Raizal en el Distrito Capital, para garantizar el ejercicio de sus derechos y el mejoramiento de sus condiciones de vida, con énfasis en derechos humanos y derechos étnicos; a través de planes, programas, proyectos, acciones, y recursos para los procesos de visibilización, afianzamiento y promoción de sus formas de vida, cosmovisión, usos, costumbres y prácticas culturales.</t>
  </si>
  <si>
    <t>Garantía para la construcción de relaciones de entendimiento intercultural entre los Raizales y el conjunto de la población bogotana.</t>
  </si>
  <si>
    <t>_Sector_Desarrollo_Económico_Industria_y_Turismo</t>
  </si>
  <si>
    <t>_Sector_Integración_Social</t>
  </si>
  <si>
    <t>Tener en cuenta la condición étnica Raizal como una variable positiva adicional para priorizar a los hogares que cumplan con los requisitos para el acceso al PIVE. </t>
  </si>
  <si>
    <t>_Sector_Hábitat</t>
  </si>
  <si>
    <t>Secretaría del Hábitat</t>
  </si>
  <si>
    <t>Luisa Fernanda Mejía</t>
  </si>
  <si>
    <t>3581600 ext.1403</t>
  </si>
  <si>
    <t>lmejiag@habitatbogota.gov.co</t>
  </si>
  <si>
    <t>Número de hogares a los cuales se les otorgó puntaje adicional/Número de hogares pertenecientes a la comunidad Raizal que se postularon al programa*100</t>
  </si>
  <si>
    <t>Gestionar  la socialización de la oferta institucional del Gobierno Nacional de vivienda para la comunidad Raizal</t>
  </si>
  <si>
    <t>Gestionar por intermedio de la Secretaría Distrital de Hábitat la socialización de la oferta institucional del Gobierno Nacional de vivienda para la comunidad Raizal</t>
  </si>
  <si>
    <t>% de socialización de los programas del gobierno nacional a la comunidad Raizal de Bogotá gestionadas por la SDHT</t>
  </si>
  <si>
    <t>1 Nuevo Ordenamiento Territorial</t>
  </si>
  <si>
    <t xml:space="preserve">30 Financiación para el Desarrollo Territorial </t>
  </si>
  <si>
    <t xml:space="preserve">163 Financiación para el Desarrollo Territorial </t>
  </si>
  <si>
    <t>Estructuración de instrumentos de financiación para el desarrollo territorial</t>
  </si>
  <si>
    <t>Incorporar concepciones de desarrollo propio del pueblo Raizal a los programas, planes y proyectos que en el Distrito se adopten y se desarrollen en su beneficio</t>
  </si>
  <si>
    <t>Participación, educación y comunicación para la sostenibilidad ambiental del D. C.</t>
  </si>
  <si>
    <t>Participar 1,125,000 ciudadanos en acciones de educación ambiental.</t>
  </si>
  <si>
    <t>Participación educación y comunicación para la sostenibilidad ambiental del D. C.</t>
  </si>
  <si>
    <t>1132 y 1150</t>
  </si>
  <si>
    <t>1132: Gestión integral para la conservación, recuperación y conectividad de la Estructura Ecológica Principal y otras áreas de interés ambiental en el Distrito Capital
1150: Implementación de acciones del plan de manejo de la franja de adecuación y la Reserva Forestal Protectora de los Cerros Orientales en cumplimiento de la sentencia del Consejo De Estado</t>
  </si>
  <si>
    <t>PI 1132:
A Evaluar técnicamente el 100 % de sectores definidos (100 ha) para la gestión de declaratoria como área protegida y elementos conectores de la EEP.
PI 1150: 
A Habilitar 4 hectáreas de redes de senderos ecológicos secundarios en los Cerros Orientales.
B Vincular 10 grupos de interés en la conservación de  Cerros implementando 5 iniciativas ambientales para la apropiación social.</t>
  </si>
  <si>
    <t>_Eje_de_Protección_y_Desarrollo_Integral_Raizal</t>
  </si>
  <si>
    <t>_Eje_de_Inclusión_y_no_discriminación_del_Raizal</t>
  </si>
  <si>
    <t>Vinculación de un referente raizal a la Oficina de Participación, Educación y Localidades - OPEL</t>
  </si>
  <si>
    <t xml:space="preserve">Vinculación de un referente raizal a la Oficina de Participación, Educación y Localidades - OPEL,  como enlace en el cumplimiento de la Política Pública Raizal en el marco de las acciones afirmativas. Este referente  debe contar con el aval  de la instancia de concertación de la comunidad raizal ORFA -Organización de la Comunidad Raizal con Residencia Fuera del Archipíelago de San Andrés, Providencia y Santa Catalina; y el reconocimiento de la Subdirección de Asuntos Étnicos - SAE de la Secretaría Distrital de Gobierno. </t>
  </si>
  <si>
    <t>Diseñar e implementar una campaña comunicativa intersectorial para visibilizar a la población Raizal y reduccir los niveles de discriminación en la ciudad.</t>
  </si>
  <si>
    <t>Gestión ambiental participativa para la población raizal.</t>
  </si>
  <si>
    <t>Inclusión de porcentaje de participación étnica en las licitaciones dadas a través de los proyectos de inversión 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</si>
  <si>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Silvia Ortiz</t>
  </si>
  <si>
    <t>silvia.ortiz@sda.gov.co</t>
  </si>
  <si>
    <t>Referente del pueblo raizal, avalado por los lideres de esta comunidad  y vinculado al equipo de la OPEL.</t>
  </si>
  <si>
    <t>Un referente raizal vinculado.</t>
  </si>
  <si>
    <t>N.A</t>
  </si>
  <si>
    <t>Porcentaje de diseño e implementación de la campaña comunicativa intersectorial</t>
  </si>
  <si>
    <t>Porcentaje de personas raizales vinculadas a través del proyecto de inversión 1132: Gestión integral para la conservación, recuperación y conectividad de la Estructura Ecológica Principal y otras áreas de interés ambiental en el D.C y 1150 Implementación de acciones del plan de manejo de la franja de adecuación y la reserva forestal
protectora de los cerros orientales en cumplimiento de la sentencia del Consejo De Estado".</t>
  </si>
  <si>
    <t>(Número de personas raizales vinculadas  a través de los proyectos de inversión 1132 y 1150 / población raizal solicitada a través de los proyectos de inversión 1132 y 1150 )* 100</t>
  </si>
  <si>
    <t>_06_Eje_transversal_sostenibilidad_ambiental_basada_en_eficiencia_energética</t>
  </si>
  <si>
    <t>_39_Ambiente_sano_para_la_equidad_y_disfrute_del_ciudadano</t>
  </si>
  <si>
    <t>_179_Ambiente_sano</t>
  </si>
  <si>
    <t> Incorporar concepciones de desarrollo propio del pueblo Raizal a los programas, planes y proyectos que en el Distrito se adopten y se desarrollen en su beneficio</t>
  </si>
  <si>
    <t>Establecimiento de medidas eficaces, especialmente en las esferas de la cultura, la educación y la información, para combatir los prejuicios, estereotipos y prácticas sociales y simbólicas de discriminación e inequidad hacia la comunidad Raizal, para garantizar el respeto por la diversidad étnica y cultural distrital.</t>
  </si>
  <si>
    <t>Promover la adecuación de los procesos y procedimientos administrativos con enfoque diferencial en el marco de la democratización de la contratación y demás disposiciones que regulan la materia.</t>
  </si>
  <si>
    <t xml:space="preserve">
Porcentaje de avance en la construcción de una guía metodológica</t>
  </si>
  <si>
    <t>(Sumatoria de fases o actividades ejecutadas de la construcción de una guía metodológica/sumatoria de fases o actividades programadas)*100
fase1: a 2017 Avance en un 25 % del diseño de una guía metodológica que permita definir un conjunto de procedimientos de acciones diferenciales para la población Raizal en el modelo de atención integral en salud y las rutas integrales de atención en salud.
Fase 2:  2018 culminar el Diseño  de una guía metodológica que permita definir un conjunto de procedimientos de acciones diferenciales para la población  Raizal en el modelo de atención integral en salud y las rutas integrales de atención en salud. 25%
Fase 3:  a 2019 Validación e implementación de  la guía metodológica que permita definir un conjunto de procedimientos de acciones diferenciales para la población  Raizal en el modelo de atención integral en salud y las rutas integrales de atención en salud. 25%
Fase 4: a 2020 Implementación de la una guía metodológica que permita definir un conjunto de procedimientos de acciones diferenciales para la población  Raizal en el modelo de atención integral en salud y las rutas integrales de atención en salud. 25%</t>
  </si>
  <si>
    <t>Identificación y adecuación de los sistemas de información distritales de la Secretaria Distrital de Salud   que permitan captar la variable Raizal para ser analizada</t>
  </si>
  <si>
    <t>Porcentaje de avance en el análisis de condiciones de vida y enfermedad de la población  Raizal  en Bogotá</t>
  </si>
  <si>
    <t>(Sumatoria de fases o actividades ejecutadas del análisis de condiciones de vida y enfermedad de  la población Raizal en Bogotá/sumatoria de fases o actividades programadas)*100
Fase  1:  A 2017 Identificación de fuentes de información y definición del plan de análisis que permita evidenciar la situación de salud de la población  Raizal en Bogotá. = 10%
Fase 2: a 2018 Culminar la definición de la metodología y dar inicio al desarrollo del  análisis de condiciones de vida, salud y enfermedad que permita evidenciar  la situación de salud de la población Raizal en Bogotá = 30
Fase 3: a 2019 avance en un 100% en el desarrollo del  análisis de condiciones de vida, salud y enfermedad que permita evidenciar  la situación de salud de la población Raizal en Bogotá. (inicialmente en medio magnético) = 30%
Fase 4: a 2020 actualización y publicación del análisis de condiciones de vida, salud y enfermedad  que  evidencie la situación de salud de la población  Raizal en Bogotá. = 30%</t>
  </si>
  <si>
    <t>Eje de Cultura e Identidad Raizal</t>
  </si>
  <si>
    <t>Identificación de la población de persona mayor raizal residente en la ciudad de Bogotá</t>
  </si>
  <si>
    <t>Diseñar e implementar un plan de trabajo para la identificación de personas mayores raizales en el marco de los servicios de la SDIS.</t>
  </si>
  <si>
    <t>Identificación de  intereses y problemáticas de la población de persona mayor raizal residente en la ciudad de Bogotá</t>
  </si>
  <si>
    <t>Diseñar y aplicar un instrumento de recolección de información para identificar los intereses y problemáticas de la población adulta mayor raizal en el marco de los servicios sociales de la Secretaría de Integración Social.</t>
  </si>
  <si>
    <t>Conformación y puesta en marcha de una estrategia transversal que aporte a la pervivencia cultural  raizal.</t>
  </si>
  <si>
    <t xml:space="preserve">Diseñar e implementar una estrategia transversal que aporte a la pervivencia cultural de la comunidad Raizal en el marco de los servicios sociales de primera infancia 
</t>
  </si>
  <si>
    <t xml:space="preserve"> Realización de los diálogos participativos con  jóvenes raizales que habitan el Distrito Capital.
</t>
  </si>
  <si>
    <t xml:space="preserve">Realización de los diálogos participativos en el marco de la reformulación de la PPJ 2017 - 2027 con  jóvenes  raizales que habitan el Distrito Capital.
</t>
  </si>
  <si>
    <t>Plan de trabajo  para brindar herramientas de seguimiento al cumplimiento de lo acordado por las juventudes de la población raizal de Bogotá y la subdirección para la juventud</t>
  </si>
  <si>
    <t>Diseño e implementación de un plan de trabajo que brinde herramientas de seguimiento al cumplimiento de lo acordado por las juventudes de la población raizal de Bogotá y la subdirección para la juventud, en concordancia con los resultados del ejercicio de reformulación de la PPJ 2017-2027</t>
  </si>
  <si>
    <t>Secretaría Integración Social</t>
  </si>
  <si>
    <t>N.A.</t>
  </si>
  <si>
    <t>Lucas Correa Montoya
Subdirector Para la Vejez</t>
  </si>
  <si>
    <t>3279797 ext. 1940</t>
  </si>
  <si>
    <t>lcorrea@sdis.gov.co</t>
  </si>
  <si>
    <t xml:space="preserve">Porcentaje del plan de trabajo diseñado e implementado para la identificación de personas mayores raizales en el marco de los servicios de la SDIS </t>
  </si>
  <si>
    <t>(Sumatoria de actividades del plan de Trabajo ejecutadas/Sumatoria de actividades del plan de Trabajo programadas)*100
Hito 1: Diseñar un (1) Plan de Trabajo para la identificación de personas mayores raizales en el marco de los servicios de la SDIS. Año 1 = 10%
Hito 2: Implementar un (1) plan de trabajo para la identificación de personas mayores raizales en el marco de los servicios de la SDIS. Año 2= 50%
Hito 3: Realizar el seguimiento al plan de trabajo. Año 3=35%
Hito 4: Realizar seguimiento al plan de trabajo. Año 4=5%</t>
  </si>
  <si>
    <t xml:space="preserve">Porcentaje del instrumento de recolección de información diseñado e implementado para identificar los intereses y problemáticas de la población raizal en el marco de los servicios sociales de la Secretaría de Integración Social </t>
  </si>
  <si>
    <t xml:space="preserve">Porcentaje de Plan de Trabajo implementado/Porcentaje del Plan de Trabajo programado
Hito 1: Diseñar un (1) instrumento de recolección de información  para identificar los intereses y problemáticas de la población raizal  en el marco de los servicios sociales de la SDIS. Año 1 = 10%
Hito 2: Aplicar un (1) instrumento de recolección de  información  para identificar los intereses y problemáticas de la población raizal en el marco de los servicios sociales de la SDIS. Año 2 = 50%
Hito 3: Realizar seguimiento a la aplicación del instrumento de recolección de la información. Año 3 = 35%
Hito 4: Realizar seguimiento a la aplicación del instrumento de recolección de la información. Año 4 = 5%
</t>
  </si>
  <si>
    <t>Lina María Sánchez Romero Subdirectora para la Infancia</t>
  </si>
  <si>
    <t>3279797 Ext: 1005</t>
  </si>
  <si>
    <t>lsanchezr@sdis.gov.co</t>
  </si>
  <si>
    <t>Porcentaje de estrategia de pervivencia cultural raizal diseñada e implementada</t>
  </si>
  <si>
    <t>(Sumatoria de fases de estrategia de pervivencia cultural raizal ejecutadas/ Sumatoria de fases de estrategia de pervivencia cultural raizal programadas)*100
Hito 1: Propuesta de diseño de estrategia de pervivencia cultural raizal para ser implementada  en el marco de los servicios sociales de primera infancia. Año 1 = 15%
Hito 2: Implementación de la estrategia de pervivencia cultural raizal en los servicios sociales de primera infancia. Año 2 = 30%
Hito 3: Implementación de la estrategia de pervivencia cultural raizal en los servicios sociales de primera infancia. Año 3 = 30%
Hito 4: Evaluación y Ajuste de la estrategia de pervivencia cultural raizal implementada en los servicios sociales de primera infancia.  Año 4 = 25%</t>
  </si>
  <si>
    <t>Fady Villegas Cure - Subdirector para la juventud</t>
  </si>
  <si>
    <t>fvillegas@sdis.gov.co</t>
  </si>
  <si>
    <t>Número de diálogos participativos en el marco de la reformulación de la PPJ 2017 - 2027</t>
  </si>
  <si>
    <t>Sumatoria de diálogos participativos con jóvenes raizales</t>
  </si>
  <si>
    <t>Porcentaje del diseño, implementación, seguimiento y avances del plan de trabajo,  en concordancia con los resultados del ejercicio de reformulación de la PPJ 2017-2027</t>
  </si>
  <si>
    <t>Envejecimiento digno, activo y feliz.</t>
  </si>
  <si>
    <t>Envejecimiento Digno Activo y Feliz </t>
  </si>
  <si>
    <t>Implementar 1 Plan de Seguimiento del plan de acción de la PPSEV</t>
  </si>
  <si>
    <t>Un profesional del equipo de Política Pública de la Subdirección para la Vejez realiza el seguimiento y acompañamiento y estas acciones.</t>
  </si>
  <si>
    <t>Un profesional del equipo de Política Pública de la Subdirección para la Vejez realiza el seguimiento y acompañamiento a estas acciones.</t>
  </si>
  <si>
    <t>_02_Desarrollo_integral_desde_la_gestación_hasta_la_adolescencia</t>
  </si>
  <si>
    <t>_102_Desarrollo_integral_desde_la_gestación_hasta_la_adolescencia</t>
  </si>
  <si>
    <t>Desarrollo_integral_desde_la_gestación_hasta_la_adolescencia</t>
  </si>
  <si>
    <t>Atender  17. 530. niñas, niños y adolescentes pertenecientes a grupos poblacionales históricamente segregados</t>
  </si>
  <si>
    <t>Distrito Joven</t>
  </si>
  <si>
    <t>Formular e implementar 1 Política Pública de Juventud 2017-2027</t>
  </si>
  <si>
    <t>_Eje_de_Desarrollo_Económico_Raizal</t>
  </si>
  <si>
    <t>Inclusión de la producción artística Raizal como forma de emprendimiento y empleabilidad propio de los raizales.</t>
  </si>
  <si>
    <t>Diseño e implementación de programas y proyectos con apoyo técnico y financiero, para fomentar las actividades productivas y económicas propias de los Raizales residentes en el Distrito Capital, así como otras derivadas de los programas distritales para el fomento de la empleabilidad, el autoempleo y el emprendimiento, de manera que se mejoren los ingresos familiares y las condiciones de vida de los Raizales.</t>
  </si>
  <si>
    <t xml:space="preserve">Apoyar mínimo dos (2) actividades en marco de la semana Raizal como parte del proceso de visibilización de esta comunidad en el Distrito Capital. </t>
  </si>
  <si>
    <t xml:space="preserve">Brindar charlas de alistamiento financiero y realizar acompañamiento técnico a la medida en los proyectos viables de la comunidad Raizal </t>
  </si>
  <si>
    <t xml:space="preserve">Garantizar mínimo 2 veces al año la inclusión de cupos para los emprendimientos raizales de acuerdo al calendario ferial de la plaza de los artesanos.  </t>
  </si>
  <si>
    <t>Secretarìa Desarrollo Económico</t>
  </si>
  <si>
    <t>Organización ORFA</t>
  </si>
  <si>
    <t>Christian Eduardo Beltran Ceron - German Ardila - Elizabeth Jativa</t>
  </si>
  <si>
    <t>3693777 EXT 235</t>
  </si>
  <si>
    <t>cebeltran@desarrolloeconomico.gov.co - gardila@desarrolloeconomico.gov.co - ejativa@desarrolloeconomico.gov.co</t>
  </si>
  <si>
    <t>Actividades realizadas en marco de la semana raizal</t>
  </si>
  <si>
    <t>Sumatoria de actividades realizadas en marco de la semana raizal</t>
  </si>
  <si>
    <t>07_eje_Gobierno legítimo, fortalecimiento local y eficiencia</t>
  </si>
  <si>
    <t>43_Modernización institucional</t>
  </si>
  <si>
    <t>189_Modernización administrativa</t>
  </si>
  <si>
    <t>Gestion y Modernización institucional</t>
  </si>
  <si>
    <t>Apoyar la prestación del 100 porciento de los servicios de apoyo logístico y
administrativo de la entidad</t>
  </si>
  <si>
    <t>9,221,713</t>
  </si>
  <si>
    <t xml:space="preserve">% de proyectos acompañados técnicamente </t>
  </si>
  <si>
    <t>Proyectos viabilizados programados para acompañar técnicamente / proyectos viabilizados acompañados técnicamente * 100</t>
  </si>
  <si>
    <t>04_Eje transversal Desarrollo económico basado en el conocimiento</t>
  </si>
  <si>
    <t>Fundamentar el Desarrollo Económico en la generación y uso del conocimiento para mejorar la competitividad de la Ciudad Región</t>
  </si>
  <si>
    <t>164_Consolidacion del ecosistema de emprendimiento y mejoramiento de la productividad de las mipymes</t>
  </si>
  <si>
    <t>Consolidacion del ecosistema de emprendimiento y mejoramiento de la productividad de las mypimes</t>
  </si>
  <si>
    <t xml:space="preserve">Realizar 14 convocatorias para fortalecer unidades productivas a través de_x000D_
acceso a financiamiento formal. </t>
  </si>
  <si>
    <t xml:space="preserve">Cupos para raizales brindados en las ferias en la plaza de los artesanos. 
</t>
  </si>
  <si>
    <t>Sumatoria de cupos brindados en las ferias de las plaza de los artesanos</t>
  </si>
  <si>
    <t>_Sector_Ambiente</t>
  </si>
  <si>
    <t>Apoyar dos(2) iniciativas ciudadanas para la protección de los derechos humanos priorizados para el grupo étnico raizal.</t>
  </si>
  <si>
    <t>Apoyar (2) dos iniciativas ciudadanas raizales en el marco de la convocatoria sobre la protección de los Derechos Humanos.</t>
  </si>
  <si>
    <t>_Eje_de_Participación_y_Autodeterminación_Raizal</t>
  </si>
  <si>
    <t>Garantía de acciones de participación de las mujeres y los hombres Raizales, como
acción política organizada para su empoderamiento en el ejercicio de su ciudadanía
diferenciada que incida en las decisiones públicas que las/os afecten, relativas a sus
derechos, necesidades e intereses.</t>
  </si>
  <si>
    <t xml:space="preserve">Garantizar la asignación de un enlace Raizal para la gestión territorial en la implementación de la Política Pública Raizal. </t>
  </si>
  <si>
    <t xml:space="preserve">Contratar un enlace Raizal para la gestión territorial en la implementación de la Política Pública Raizal. </t>
  </si>
  <si>
    <t>Garantía de las condiciones y oportunidades de participación, en materia de información,
comunicación, movilización y formación, para el ejercicio efectivo y el cumplimiento de los
derechos reconocidos a todos los ciudadanos y las ciudadanas del país, y los derechos
especiales reconocidos al pueblo Raizal.</t>
  </si>
  <si>
    <t>Formar en derechos humanos al 100% de personas Raizales residentes en Bogotá interesadas.</t>
  </si>
  <si>
    <t>_Sector_Gobierno</t>
  </si>
  <si>
    <t>Secretaría de Gobierno</t>
  </si>
  <si>
    <t>Director de Convivencia y  Diálogo Social</t>
  </si>
  <si>
    <t xml:space="preserve"> 3387000 Ext. 5410 - 5411</t>
  </si>
  <si>
    <t>alvaro.vargas@gobiernobogota.gov.co</t>
  </si>
  <si>
    <t>Número de Iniciativas ciudadanas raizales apoyadas en el marco de la convocatoria</t>
  </si>
  <si>
    <t>Sumatoria de  iniciativas ciudadanas raizales apoyadas en el marco de la convocatoria</t>
  </si>
  <si>
    <t>Subdirector de Asuntos ëtnicos</t>
  </si>
  <si>
    <t>3387000  Ext. 5191 - 5192</t>
  </si>
  <si>
    <t>eddy.bermudez@gobiernobogota.gov.co</t>
  </si>
  <si>
    <t>Enlace Raizal contratado</t>
  </si>
  <si>
    <t>Un (1) enlace raizal contratado</t>
  </si>
  <si>
    <t>Director de Derechos Humanos</t>
  </si>
  <si>
    <t>3387000 Ext. 5410 - 5411</t>
  </si>
  <si>
    <t>cristian.pulido@gobiernobogota.gov.co</t>
  </si>
  <si>
    <t>Porcentaje de Personas raizales certificadas, promocionadas y sensibilizadas en derechos humanos para la paz y la reconciliación.</t>
  </si>
  <si>
    <t>(Sumatoria de personas raizales promocionadas y sensibilizadas en derechos humanos para la paz y la reconciliación / Sumatoria de pesonas raizales que solicitaron la formación)* 100</t>
  </si>
  <si>
    <t>Secretaría de Ambiente</t>
  </si>
  <si>
    <t>_22_Bogotá_vive_los_derechos_humanos</t>
  </si>
  <si>
    <t>_152_Promoción_protección_y_garantía_de_derechos_humanos</t>
  </si>
  <si>
    <t>Construcción de Una Bogotá que Vive los Derechos Humanos</t>
  </si>
  <si>
    <t>Implementar 80 Iniciativas locales formuladas por grupos sociales de la Red Distrital de Derechos Humanos para la prevención o protección de derechos en sus territorios.</t>
  </si>
  <si>
    <t>Implementar el 100% de las actividades de la SDG correspondientes a los planes de acciones afirmativas para grupos étnicos del distrito</t>
  </si>
  <si>
    <t xml:space="preserve">Diseñar e implementar estrategia integral contra la discriminación racial con alcance distrital y local, en la que se articulen actividades pedagógicas y de comunicación, desde la garantía del derecho a la participación
</t>
  </si>
  <si>
    <t xml:space="preserve">Fortalecimiento de Capacidades Organizativas y de incidencia de la comunidad raizal
Fortalecimiento de Capacidades Organizativas y de incidencia de la comunidad raizal
</t>
  </si>
  <si>
    <t xml:space="preserve">Desarrollo de procesos de formación para el reconocimiento, intercambio y cualificación de saberes raizales
</t>
  </si>
  <si>
    <t>Apoyo técnico y financiero para el desarrollo de iniciativas que articulen acciones para el empoderamiento raizal y la reducción de discriminación (Convocatorias Bogotá Líder y 1 + 1 Todos / 1+1 Todas con Enfoque diferencial)</t>
  </si>
  <si>
    <t xml:space="preserve">Apoyo Técnico y Financiero a la realización de la Semana Raizal  como escenario de reconocimiento, integración e intercambio cultural
</t>
  </si>
  <si>
    <t>Instituto Distrital de la Participación y Acción Comunal - IDPAC</t>
  </si>
  <si>
    <t>Maria Angelica Rios</t>
  </si>
  <si>
    <t>mrios@participacionbogota.gov.co</t>
  </si>
  <si>
    <t xml:space="preserve">
No. de participantes en sensibilización ciudadana </t>
  </si>
  <si>
    <t>John Franklin Pardo Sánchez
María del Pilar Barreto
Javier Palacios Torres</t>
  </si>
  <si>
    <t>jpardo@participacionbogota.gov.co
mbarreto@participacionbogota.gov.co
jpalacios@participacionbogota.gov.co</t>
  </si>
  <si>
    <t>Organizaciones fortalecidas en capacidades organizativas y de incidencia.</t>
  </si>
  <si>
    <t>No. de organizaciones fortalecidas en capacidades organizativas y de incidencia.</t>
  </si>
  <si>
    <t>Ivomne Carina Forero Bejarano</t>
  </si>
  <si>
    <t>iforero@participacionbogota.gov.co</t>
  </si>
  <si>
    <t>Procesos de formación</t>
  </si>
  <si>
    <t xml:space="preserve">No. de Procesos en formación realizados. </t>
  </si>
  <si>
    <t>Ruben Dario Gonzalez Hernandez
María Angelica Rios Cobas</t>
  </si>
  <si>
    <t>rgonzalez@participacionbogota.gov.co
mrios@participacionbogota.gov.co</t>
  </si>
  <si>
    <t xml:space="preserve">Procesos apoyados técnica y financieramente
</t>
  </si>
  <si>
    <t xml:space="preserve">
No. de procesos apoyados técnica y financieramente
</t>
  </si>
  <si>
    <t>Javier Palacios Torres</t>
  </si>
  <si>
    <t>jpalacios@participacionbogota.gov.co</t>
  </si>
  <si>
    <t>Participantes en proceso de apoyo técnico y financiero a la Semana Raizal .</t>
  </si>
  <si>
    <t>No. Personas participantes en la Semana Raizal “ bak tu wi muma tong, back to our mother tongue”.</t>
  </si>
  <si>
    <t>_07_Eje_transversal_Gobierno_Legítimo_fortalecimiento_local_y_eficiencia</t>
  </si>
  <si>
    <t>_45_Gobernanza_e_influencia_local_regional_e_internacional</t>
  </si>
  <si>
    <t>196 - Fortalecimiento local, gobernabilidad, gobernanza y participación ciudadana</t>
  </si>
  <si>
    <t xml:space="preserve">Fortalecimiento a las organizaciones para la participación incidente en la ciudad.
</t>
  </si>
  <si>
    <t xml:space="preserve">Fortalecer 150 organizaciones étnicas en espacios y procesos de participación
</t>
  </si>
  <si>
    <t>Formación para una participación ciudadana incidente en los asuntos públicos de la ciudad</t>
  </si>
  <si>
    <t xml:space="preserve">
Promoción para una participación incidente en el Distrito Capital.</t>
  </si>
  <si>
    <t xml:space="preserve">
.Desarrollar 30 obras bajo la metodología Uno + Uno = Todos, Una + Una = Todas, desarrolladas y entregadas a la comunidad</t>
  </si>
  <si>
    <t xml:space="preserve">Fortalecimiento a las organizaciones para la participación incidente en la ciudad. </t>
  </si>
  <si>
    <t>Fortalecer 150 organizaciones étnicas en espacios y procesos de participación</t>
  </si>
  <si>
    <t>Garantía de las condiciones y oportunidades de participación, en materia de información, comunicación, movilización y formación, para el ejercicio efectivo y el cumplimiento de los derechos reconocidos a todos los ciudadanos y las ciudadanas del país, y los derechos especiales reconocidos al pueblo Raizal.</t>
  </si>
  <si>
    <t>Fortalecimiento al proceso organizativo de los Raizales en Bogotá para garantizar el ejercicio ciudadano de participación</t>
  </si>
  <si>
    <t>Eje de Educación Raizal</t>
  </si>
  <si>
    <t>Promoción de proyectos pedagógicos en los que se consideren las necesidades particulares de la población Raizal, reconociendo la diversidad, su acceso a todos los niveles de la educación y propiciando el respeto mutuo entre las personas de culturas diferentes, a través de la Secretaría Distrital de Educación</t>
  </si>
  <si>
    <t>Garantía para el acceso y permanencia de las niñas, los niños, los jóvenes y los/as adultos/as Raizales a la educación básica primaria, secundaria, media y superior en las instituciones educativas del Distrito o en aquellas privadas con las que se establezcan convenios, para su participación de manera diferenciada, aplicando el sistema de cuotas para Raizales en los programas de admisión especial para grupos étnicos.</t>
  </si>
  <si>
    <t>Fortalecer la implementación de la Cátedra de Estudios Afrocolombianos en Instituciones Educativas Distritales (IED) y la educación intercultural, a través del acompañamiento pedagógico.</t>
  </si>
  <si>
    <t>Garantizar la vinculación de un referente del pueblo raizal para fortalecer procesos educativos diferenciales y la CEA</t>
  </si>
  <si>
    <t>Contribuir a la visibilización de los procesos de la Cátedra de Estudios Afrocolombianos, a través de la realización de Eventos academicos de Conmemoración de la Semana de la Raizal en el sector educativo.</t>
  </si>
  <si>
    <t>Realizar tres Eventos de conmemoración de la semana raizal</t>
  </si>
  <si>
    <t>Facilitar el acceso a la educación superior de estudiantes de grupos étnicos, por medio del otorgamiento de 5 % del puntaje total en los procesos de adjudicación de créditos beca de las estrategias de Acceso a Educación Superior de la SED</t>
  </si>
  <si>
    <t>Otorgar 5% del puntaje total en los procesos de adjudicación de créditos beca de las estrategias de Acceso a Educación Superior de la SED a personas raizales</t>
  </si>
  <si>
    <t>_Sector_Educación</t>
  </si>
  <si>
    <t>Secretaría de Educación</t>
  </si>
  <si>
    <t>Diana Patricia Martinez Gallego - Dirección de Inclusión</t>
  </si>
  <si>
    <t>3241000/2209</t>
  </si>
  <si>
    <t xml:space="preserve">dmartinez@educacionbogota.gov.co </t>
  </si>
  <si>
    <t>Referente de la comunidad raizal vinculado</t>
  </si>
  <si>
    <t>Un referente raizal  vinculado</t>
  </si>
  <si>
    <t>Diana Patricia Martinez Gallego/Claudia Taboada Tapia -Dirección de Inclusión</t>
  </si>
  <si>
    <t>Eventos de conmemoración realizados</t>
  </si>
  <si>
    <t>Sumatoria de eventos realizados</t>
  </si>
  <si>
    <t>Diana Marcela Duran Muriel - Dirección de educación media y superior</t>
  </si>
  <si>
    <t>3241000 Ext. 2132</t>
  </si>
  <si>
    <t>educacionsuperior@educacionbogota.gov.co</t>
  </si>
  <si>
    <t>Porcentaje de personas raizales a quienes se otorga puntaje adicional con créditos beca adjudicados</t>
  </si>
  <si>
    <t>(Número de personas raizales a quienes se otorga puntaje adicional por convocatoria / Número de personas raizales postuladas por convocatoria)*100</t>
  </si>
  <si>
    <t>_06_Calidad_educativa_para_todos</t>
  </si>
  <si>
    <t>_115_Fortalecimiento_institucional_desde_la_gestión_pedagógica</t>
  </si>
  <si>
    <t>Oportunidades de aprendizaje desde el enfoque diferencial</t>
  </si>
  <si>
    <t>Implementar el 100% del modelo de atención educativa integral, para avanzar hacia una educación de calidad, que garantice las condiciones en términos de los apoyos requeridos, contenidos educativos, recursos y estrategias para conseguir la participación efectiva de todos los estudiantes, independientemente de sus condiciones o características.</t>
  </si>
  <si>
    <t>_113_Bogotá_reconoce_a sus maestros_maestras_y_directivos_docentes</t>
  </si>
  <si>
    <t>_07_Inclusión_educativa_para_la_equidad</t>
  </si>
  <si>
    <t>_117_Acceso_y_permanencia_con_enfoque_local</t>
  </si>
  <si>
    <t>Educación superior para una ciudad de conocimiento</t>
  </si>
  <si>
    <t>27000 Cupos en Educación Superior</t>
  </si>
  <si>
    <t>Resultado indicador  año 2018</t>
  </si>
  <si>
    <t>Para brindar el apoyo financiero en el año 2019, se solicitará a la organización la entrega de informe de gestión, reporte de gastos, caracterización poblacional, listados de asistencia y formatos de cesión de derechos y derechos de imagen.</t>
  </si>
  <si>
    <t xml:space="preserve">Identificación de los intereses y problemáticas de la población raizal en el marco de los servicios sociales de la Secretaría de Integración Social, aporta al avance de la PPSEV porque: 1. Garantiza la participación y autodeterminación del pueblo raizal, 2. fortalece su identidad individual y colectiva en favor del rescate y valoración de su aporte cultural a la construcción de ciudad y 3. Al conocer por localidad los intereses y problemáticas de las personas mayores raizales  facilita encontrar fórmulas territoriales para la transversalización del enfoque diferencial desde la perspectiva étnica.
</t>
  </si>
  <si>
    <t>4.1</t>
  </si>
  <si>
    <t>4.2</t>
  </si>
  <si>
    <t>4.3</t>
  </si>
  <si>
    <t>4.4</t>
  </si>
  <si>
    <t>4.5</t>
  </si>
  <si>
    <t>3.1</t>
  </si>
  <si>
    <t>3.2</t>
  </si>
  <si>
    <t>3.3</t>
  </si>
  <si>
    <t>1.1.a</t>
  </si>
  <si>
    <t>1.1.d</t>
  </si>
  <si>
    <t>1.2.a</t>
  </si>
  <si>
    <t>1.4.a</t>
  </si>
  <si>
    <t>1.4.b</t>
  </si>
  <si>
    <t>1.5</t>
  </si>
  <si>
    <t>1.6.a</t>
  </si>
  <si>
    <t>1.7</t>
  </si>
  <si>
    <t>6.1</t>
  </si>
  <si>
    <t>6.2</t>
  </si>
  <si>
    <t>6.3</t>
  </si>
  <si>
    <t>7.1</t>
  </si>
  <si>
    <t>7.2</t>
  </si>
  <si>
    <t>7.3</t>
  </si>
  <si>
    <t>8.1</t>
  </si>
  <si>
    <t>8.2</t>
  </si>
  <si>
    <t>7.4</t>
  </si>
  <si>
    <t>2.1</t>
  </si>
  <si>
    <t>2.2</t>
  </si>
  <si>
    <t>2.3</t>
  </si>
  <si>
    <t>2.4</t>
  </si>
  <si>
    <t>2.5</t>
  </si>
  <si>
    <t>2.6</t>
  </si>
  <si>
    <t>2.7</t>
  </si>
  <si>
    <t>Pendiente</t>
  </si>
  <si>
    <t>Sin información</t>
  </si>
  <si>
    <t>Sumatoria de fases o actividades del plan de trabajo para el seguimiento al cumplimiento de lo acordado por las juventudes de la población raizal de Bogotá y la subdirección para la juventud, en concordancia con los resultados del ejercicio de reformulación de la PPJ 2017-2027
Hito1: Diseño del plan de trabajo y  aprobación año 1= 60%
Hito2: Implementación y seguimiento  año 2  =  15%
Hito3: Implementación y seguimiento año 3 = 15%
Hito4: Encuentro de presentación de avances durante el cuatrenio = 10%</t>
  </si>
  <si>
    <t>Porcentaje de hogares pertenecientes a la comunidad Raizal  a las cuales se les otorgó puntaje adicional para inclusión en el PIVE</t>
  </si>
  <si>
    <t>(Número de jornadas de socialización gestionadas por la SDHT  ante Gobierno Nacional/ Número de jornadas concertadas con las comunidad Raiza)l*100</t>
  </si>
  <si>
    <t>* Esta acción no cuenta con presupuesto específico, dado que la variable ambiental del territorio incide en todos los grupos poblacionales presentes en el D.C
* Esta acción es compartida con el plan de acciones afirmativas de las comunidades negras, afro y palenqueras.</t>
  </si>
  <si>
    <t>Participantes de procesos de sensibilización ciudadana</t>
  </si>
  <si>
    <t>Promoción para una participación incidente en el Distrito Capital.</t>
  </si>
  <si>
    <t xml:space="preserve">Lograr 28.956,208 impactos ciudadanos a través de los medios de comunicación con las que cuenta el IDPAC (Redes Sociales, Emisoras, Páginas Web, otros.)
</t>
  </si>
  <si>
    <t>Formar 42,000 ciudadanos en los procesos de participación</t>
  </si>
  <si>
    <t>Realizar el 100% de seguimiento a la gestión de instrumentos de financiación</t>
  </si>
  <si>
    <t>NO CUENTA CON PRESUPUESTO ESPECÍFICO Presupuesto general para atender a toda la población. Depende de la demanda.
La secretaría hará las respectivas solicitudes de acuerdo con lo concertado con la comunidad, a las entidades del Gobierno Nacional con la competencia en el tema. 
* El presupuesto programado se encuentra a corte 21 de septiembre 2017</t>
  </si>
  <si>
    <t>$ 1559960100
$ 2661807900
$ 1007201307</t>
  </si>
  <si>
    <t>Implementar un módulo raizal en la escuela de formación social, política y organizativa dirigida a mujeres negras-afrodescendientes, raizales y palenqueras para potenciar su autonomía y cualificar su participación.</t>
  </si>
  <si>
    <t>_Sector_Mujer</t>
  </si>
  <si>
    <t>Secretaría de la Mujer</t>
  </si>
  <si>
    <t xml:space="preserve">Rose Hernández </t>
  </si>
  <si>
    <t>3169001 Ext 1019</t>
  </si>
  <si>
    <t>rhernandez@sdmujer.gov.co</t>
  </si>
  <si>
    <t>Un Modulo Raizal en la escuela de formación social, política y organizativa dirigida a mujeres negras-afrodescendientes, raizales y palenqueras</t>
  </si>
  <si>
    <t>Modulo Raizal</t>
  </si>
  <si>
    <t>Mujeres protagonistas Activas y Empoderadas en el Cierre de Brechas de Género</t>
  </si>
  <si>
    <t>129 Mujeres Protagonistas, activas y empoderadas</t>
  </si>
  <si>
    <t xml:space="preserve">Acciones con enfoque diferencial para el cierre de brechas de género </t>
  </si>
  <si>
    <t>Implementar 5 acciones afirmativas que contribuyan al reconocimiento y garantía de los derechos de las mujeres desde las diferencias y diversidad que las constituyen</t>
  </si>
  <si>
    <t>Respecto al presupuesto es importante precisar que  ésta es una actividad de gestión del proyecto de inversión  que no cuenta con presupuesto específico y está en el marco de lo programado por la meta del proyecto de Inversión.</t>
  </si>
  <si>
    <r>
      <t>Meta del Proyecto</t>
    </r>
    <r>
      <rPr>
        <sz val="10"/>
        <rFont val="Calibri Light"/>
        <family val="2"/>
        <scheme val="major"/>
      </rPr>
      <t xml:space="preserve">
(en la que está inmersa la acción)</t>
    </r>
  </si>
  <si>
    <t>No.</t>
  </si>
  <si>
    <t>Presupuesto programado para la meta del proyecto para el cuatrienio</t>
  </si>
  <si>
    <t>Porcentaje del presupuesto programado para las acciones en el cuatrienio
(0 a 100)</t>
  </si>
  <si>
    <t>Presupuesto ejecutado acumulado para la acción</t>
  </si>
  <si>
    <t>En el presupuesto ejecutado acumulado se sumó lo anotado por el sector durante la vigencia 2018, esto es $19.624.000 más el valor total del CPS 20190673 equivalente a  $27.850.000</t>
  </si>
  <si>
    <t>En la actualidad la comunidad raizal se encuentra revisando y construyendo su propuesta, teniendo como insumo la construida desde la Oficina Asesora de Comunicaciones de la entidad, a fin de brindar parámetros para la proposición de temas, imágenes, diseño de piezas, etc.</t>
  </si>
  <si>
    <t>El presupuesto es para todas las poblaciones. En este año no se han realizado ferias en la plaza de los atesanos, por esta razón no se ha realizado esta acción.</t>
  </si>
  <si>
    <t xml:space="preserve">El presupuesto es general para todas las poblaciones Asi mismo esta sujeto a la cantidad de personas que sean remitidas por la organización ORFA
</t>
  </si>
  <si>
    <t xml:space="preserve">El presupuesto programado es dinámico, por lo que se actualiza de acuerdo con los movimientos presupuestales realizados 2019. Corresponde al presupuesto de la meta del proyecto de inversión del cuatrienio 2017-2020 registrado en SEGPLAN. 
Esta acción no tiene presupuesto programado para el cuatrienio dado que las convocatorias se desarrollan por demanda y no estan dirigidas de manera exclusiva a esta población. En este caso segun instrucciones de la SDP, el porcentaje de presupuesto corresponde al presupuesto de la acción de los años que se tenga información dividido entre el presupuesto de la meta del cuatrienio.
</t>
  </si>
  <si>
    <t xml:space="preserve">Enlace étnico raizal contratado para implementación de las acciones a cargo de la Subdirección de Asuntos Étnicos, en cumplimiento de las metas asignadas del Plan de Desarrollo Bogotá Mejor para Todos, con énfasis en el Plan Integral de Acciones Afirmativas para la Comunidad Raizal, Marcus Anthony Hooker. </t>
  </si>
  <si>
    <r>
      <rPr>
        <b/>
        <sz val="10"/>
        <rFont val="Calibri Light"/>
        <family val="2"/>
      </rPr>
      <t xml:space="preserve">Meta por Demanda
</t>
    </r>
    <r>
      <rPr>
        <sz val="10"/>
        <rFont val="Calibri Light"/>
        <family val="2"/>
      </rPr>
      <t xml:space="preserve">Cuando se relacione el presupuesto ejecutado corresponderá al  material didactico y/o refrigerios en la medida en que se soliciten y se encuentren disponibles, u otros presupuestos destinados para realizar esta acción.  
Los talleres son realizados por el enlace raizal cuyo presupuesto ya se relacionó en la acción referente, no se cuantifica ese valor en esta acción para no duplicar información. 
</t>
    </r>
    <r>
      <rPr>
        <b/>
        <sz val="10"/>
        <rFont val="Calibri Light"/>
        <family val="2"/>
      </rPr>
      <t>2017</t>
    </r>
    <r>
      <rPr>
        <sz val="10"/>
        <rFont val="Calibri Light"/>
        <family val="2"/>
      </rPr>
      <t xml:space="preserve">: $13.297.334 - Beca a una jóven de la comunidad raizal en la cumbre mundial de jóvenes (One Young World), realizada en el mes de octubre, por valor de $13.297.334
</t>
    </r>
  </si>
  <si>
    <t xml:space="preserve">En este sentido se han inscrito 4 hogares (7 ciudadanos), que indican tener pertenencia étnica raizal al Programa Integral de Vivienda Efectiva, de los cuales 1 cuenta con el aporte asignado. </t>
  </si>
  <si>
    <t>No se han desarrollado jornadas con la comunidad raizal</t>
  </si>
  <si>
    <t xml:space="preserve">La construcción de un plan de trabajo para la identificación de personas mayores raizales, aporta a la transversalización del enfoque diferencial en la Política Pública Social de Envejecimiento y Vejez, ya que se asume que las personas mayores raizales requieren atención que reconozca que su proceso de envejecimiento está asociado a su historicidad cultural, sus usos y costumbres y a la construcción del territorio, entendiendo a Bogotá como una ciudad diversa e incluyente.
La existencia de un profesional del equipo de política pública exclusivo para la implementación de la acción afirmativa, facilita el avance y el seguimiento de la misma, así como la creación de lazos de confianza con los colectivos afrodescendientes que facilitan la comunicación, concertación y articulación permanente.
Aprobación conjunta con los representantes de ORFA del plan de trabajo 2019 que da cumplimiento a la acción afirmativa concertada. </t>
  </si>
  <si>
    <t>Formular e implementar 1 Política Pública de Juventud 2017-2027.</t>
  </si>
  <si>
    <t xml:space="preserve">Esta acción afirmativa desarrolla sus acciones en el marco de los lineamientos técnicos del plan de Salud Pública de Intervenciones colectivas PSPIC que se implementa a través de la Subred Integrada de servicios de Salud Norte, en la que se tiene contemplado la implementación de la estratega diferencial de iniciativas comunitarias desde el espacio público “Centro de Escucha”, la cual de manera concertada se ha definido con líderes de la organización Raizal de población Fuera del Archipiélago de San Andres ORFA.
Esta estrategia tiene como característica principal desarrollar acciones de fortalecimiento organizativo en salud a las personas y comunidad del grupo étnico raizal reconociendo los saberes, conocimientos, prácticas, y dinámicas propias de la comunidad, que potencialicen prácticas de cuidado y autocuidado de la salud a través de un equipo conformado por un profesional y gestor comunitario quienes operan acciones a nivel distrital en los lugares en donde se ubica la población.
Durante este periodo se implementaron acciones de cuatro (4) centros de escucha en las cuales 145 personas participaron de las actividades desarrolladas:  
1) Fortalecimiento y Dialogo de saberes para transmisión y rescate de saberes y conocimientos propios de la comunidad Raizal: el grupo de jóvenes y adultos se decidió trabajar la recuperación de prácticas culturales ancestrales y su vínculo con hábitos de vida saludable, a partir de las historias y la cultura del pueblo raizal.
2) Actividades colectivas:  está dirigido a jóvenes raizales se encontraron necesidades e intereses en prevención del consumo de Psicoactivos, salud sexual y reproductiva, planificación familiar, métodos anticonceptivos, género y orientación sexual, imaginarios sobre sexualidad, entre otros., brindando orientación y asesoría a jóvenes.
3) Reducción de la discriminación hacia la comunidad raizal: dirigido principalmente a funcionarios públicos consistente en realizar sensibilizaciones acerca del pueblo raizal, sus particularidades y sus aportes en la ciudad que se auto reconoce como diversa e inclusiva.
4) Reducción de las Barreras de acceso en salud de la comunidad raizal: consiste en brindar asesoría y acompañamiento a raizales de manera personalizada o grupal dependiendo de las condiciones de los raizales atendidos y se busca con éstas acciones se minimicen las posibilidades de barreras de acceso en salud de los raizales que se encuentran en la ciudad en calidad de remitidos, se brinda asesoría sobre sus trámites en salud, portabilidad en salud, traslados y demás; de igual manera se realizó un rastreo de los hogares de paso donde se hospedan y se buscó contacto con líderes que sirvieran de contacto para entrar en estos hogares de paso.
Finalmente se realiza acompañamiento técnico a la organización para la actualización de su listado censal.
</t>
  </si>
  <si>
    <t>Esta acción no cuenta con presupuesto especifico para esta población y por ello no se reportarán recursos para las vigencias 2018, 2019 y 2020. No obstante, el diseño de la guía  metodológica  ha sido asumido en las actividades que se realizan a través de la Dirección de Provisión de Servicios de Salud, lo cual permitirá implementar una guía metodologica de acciones diferenciales para la población Raizal en el Modelo Integral de Atención en Salud  y las Rutas Integrales de Atención en Salud.</t>
  </si>
  <si>
    <t xml:space="preserve">Respecto al presupuesto programado y ejecutado para esta acción, se precisa, que el proyecto de inversión 7525 no contempla acciones epecifícas para población Raizal, no obstante se realizará esta acción con el talento humano con el fin de cumplir las metas propuestas en el Plan de acciones afirmativas. Por lo anterior, no se reportarán recursos durante la implementación del Plan de Desarrollo Bogotá Mejor para todos. </t>
  </si>
  <si>
    <t xml:space="preserve">Se hizo Convenio entre Idartes - UN en el mes de julio donde se brindará dicho apoyo técnico y financiero bajo la supervisión de la ejecución por parte de la UN </t>
  </si>
  <si>
    <t>Apoyo técnico y financiero a la comunidad en sus prácticas artísticas Curso – taller para el fortalecimiento y visibilidad de las prácticas artísticas musicales con énfasis en coro y danzas.
 El apoyo técnico y financiera a la comunidad se ofrece en el marco de la celebración del Convenio Interadministrativo UN – IDARTES, celebrado a comienzos del mes de julio 2019</t>
  </si>
  <si>
    <t>Se realizará la vinculación de lo que constituyen estas prácticas artísticas en el marco de la Semana Raizal.</t>
  </si>
  <si>
    <t xml:space="preserve">Presentación e implementación de los PIAA en las alcaldías locales de San Cristóbal, Usaquén, Bosa, Puente Aranda, Kennedy, Antonio Nariño, Teusaquillo, Fontibón y Santa fe
</t>
  </si>
  <si>
    <t>Año 2019</t>
  </si>
  <si>
    <t>La Secretaría Distrital de Ambiente, con la intención y compromiso de dar cumplimiento a esta acción, concerta con la comunidad Raizal en cabeza de ORFA, durante reunión de Plan de Choque desarrollada el día 01/08/2019 en la Casa de la Diversidad Sexual, la modificación de la acción afirmativa, cambiándola por el apoyo técnico y logístico a la realización de la Semana Raizal en Bogotá. De igual manera, en el II Consejo Consultivo Raizal convocado por la Secretaría Distrital de Gobierno el día 16/09/2019, se establecieron compromisos para el apoyo mencionado, los cuales fueron cumplidos a cabalidad por la Secretaría Distrital de Ambiente.</t>
  </si>
  <si>
    <t>Dando cumplimiento a la acción afirmativa, y a los compromisos adquiridos por la entidad, desde la Oficina de Participación, Educación y Localidades y la Dirección de Gestión Ambiental se realiza gestión en marzo de 2019, para la inclusión de personas con pertenencia etnica raizal en los convenios a iniciar en esta vigencia.</t>
  </si>
  <si>
    <t>Se apoyó el concierto raizal, evento que está en el marco de la Semana Raizal.</t>
  </si>
  <si>
    <t xml:space="preserve">El recurso destinado para apoyar la Semana Raizal fue concertado con representantes de ORFA, quedando los siguientes acuerdos: 1. $7.000.000 para apoya el concierto raizal; 2. $7.000.000 para el desarrollo de piezas publicitarias impresas o audiovisual. Este último punto quedó pendiente por concertar el diseño e impresión de una cartilla de los 15 años de la Semana Raizal para 2020 por solicitud de ORFA.   
</t>
  </si>
  <si>
    <t>Jornada artística dentro del marco de la Semana Raizal 2019, donde se presentaran las agrupaciones de danzas y coro de la organización que se vienen preparando en el marco del desarrollo del Convenio UN - IDARTES</t>
  </si>
  <si>
    <t xml:space="preserve">Sin observación. </t>
  </si>
  <si>
    <t xml:space="preserve">La acción se desarrolló el día 22 de noviembre de 2019, en el auditorio Otto de Greiff, actividad que fue coordinada con la Orquesta Filarmónica de Bogotá - OFB. </t>
  </si>
  <si>
    <t>Meta de gestión de la SCRD. La actividad se desarrolló en medio de dificultades debido al paro convocado para este día. Sin embargo, los invitados especiales de las comunidades étnicas llegaron al evento en el que se compartieron experiencias y se brindaron propuestas de articulación y networking entre los asistentes.</t>
  </si>
  <si>
    <t>La actividad será desarrollada durante lo corrido el primer semestre de 2020, teniendo en cuenta que se realizaron cambios a nivel de las instancias distritales de la comunidad.</t>
  </si>
  <si>
    <t>Meta de gestión de la SCRD. No se cuentan con recursos para esta acción. Durante el segundo semestre de 2019, se avanzó en la concertación de la estrategia que apunta a la realización de un video y el diligenciamiento de un formulario que los representantes del pueblo raizal que hacen parte del Consejo de Cultura de Grupos Étnicos, allegaron al área de comunicaciones de la entidad, el cual describía las temáticas, espacios y fechas para grabación. Por lo tanto, se plantea como fecha de inicio de estas propuestas finales de enero y comienzo de febrero de 2020.</t>
  </si>
  <si>
    <t>Se dio cumplimiento a la Acción Afirmativa en el año 2019.</t>
  </si>
  <si>
    <t>Las actividades se realizaron los días 4 y 9 de noviembre de 2019.</t>
  </si>
  <si>
    <t xml:space="preserve">El referente apoya los procesos de implementación de la Cátedra de Estudios Afrocolombianos en las Instituciones Educativas Distritales acompañadas por la Secretaría de Educación del Distrito, por medio de actividades de visibilización de los saberes, cultura y tradiciones de la comunidad raizal.
También, apoya la atención de casos de racismo y discriminación racial que se presentan en las instituciones educativas, a través de la implementación de la ruta definida para tal fin.
</t>
  </si>
  <si>
    <t xml:space="preserve">El presupuesto programado es dinámico, por lo que se actualiza de acuerdo con los movimientos presupuestales realizados 2019. Corresponde al presupuesto de la meta del proyecto de inversión del cuatrienio 2017-2020 registrado en SEGPLAN. 
No se tiene el presupuesto programado de la acción para todos los años del cuatrienio. En este caso segun instrucciones de la SDP, el porcentaje de presupuesto corresponde al presupuesto de la acción de los años que se tenga información dividido entre el presupuesto de la meta del cuatrienio.
</t>
  </si>
  <si>
    <t xml:space="preserve">La Dirección de Inclusión e Integración de Poblaciones de la SED llevó a cabo el día académico de la Semana Raizal el 7 de noviembre de 2019, en las instalaciones de la Universidad Católica de Colombia, con la participación de cuatro conferencistas: dos de ellos invitados desde el archipiélago de San Andrés, Providencia y Santa Catalina; una invitada residente en la cuidad de Bogotá y un invitado especial, a saber: Amelia Archbold Humphris, Samuel Robinson Davis, Jennifer Livingston y Dilia Robinson Davis. En el evento “QUINCE AÑOS CONSTRUYENDO HISTOTRIA EN BOGOTA” se desarrolló un conversatorio con el objetivo de reflexionar y visibilizar los 15 años de la organización del pueblo raizal en Bogotá, destacando los aportes históricos en el marco de Bicentenario de la Independencia, y los retos actuales para promover desde sus apuestas, entornos educativos interculturales en la ciudad.  </t>
  </si>
  <si>
    <t xml:space="preserve">El presupuesto programado es dinámico, por lo que se actualiza de acuerdo con los movimientos presupuestales realizados 2019. Corresponde al presupuesto de la meta del proyecto de inversión del cuatrienio 2017-2020 registrado en SEGPLAN. 
Según instrucciones de la SDP, por no tener el presupuesto programado de los otros años, el porcentaje es ND (no disponible).
</t>
  </si>
  <si>
    <t xml:space="preserve">En los Fondos en los cuales se incluye la acción afirmativa se establecieron dos puntajes adicionales a los obtenidos dentro de los criterios de calificación a postulantes que manifestaron pertenecer al grupo étnico de la siguiente manera:
- Fondo Educación Superior para Todos: 12 Puntos.
- Fondo Técnica y Tecnológica: 7 Puntos.
- Fondo de Ciudad Bolívar: 2 Puntos 
- Fondo Victimas del Conflicto Armado en Colombia: 1 Punto. 
Como resultado, para 2019 se benefició a un estudiante quién manifestó pertenecer a este grupo étnico. 
Por otra parte, durante los meses de octubre, noviembre y diciembre se finalizó el proceso de legalización para la convocatoria de 2019-2, para los fondos FEST; Fondo SED Técnica y Tecnológica, Fondo de Ciudad Bolívar y Fondo de Victimas del Conflicto armado de acuerdo con los cronogramas establecidos para los fondos. 
</t>
  </si>
  <si>
    <t xml:space="preserve">Realización de tres (3) actividades de impacto distrital en los cuales se le presento a diferentes sectores las principales características sociales, culturales y lingüísticas de la comunidad raizal, permitiendo la comprensión y acercamiento contextual del aporte y transcendencia de una etnia, que aporta con sus particularidades a la construcción de ciudad y nación. Espacios que posibilitaron el reconocimiento de las problemáticas de racismo y discriminación que viven la comunidad raizal en los contextos educativos y labores y que afectan la calidad y bienestar de las familias. Espacio en  el se pudo contextualizar y reflexionar con la comunidad asistentes  estas temáticas de  discriminación y racismo. </t>
  </si>
  <si>
    <t>1. El número de población y porcentaje presentados, fue registrado de forma general entre los cuatro grupos étnicos. Por tanto, esta cifra será evidente en las cuatro (4) matrices  de seguimiento de los PIAA. Lo anterior, considerando que las estrategias de articulación entre  actividades pedagógicas y de comunicación son desarrollados en términos de participación e inclusión sin desfragmentar la meta alcanzada.
2 - Los recursos registrados en la columna AJ - Presupuesto programado para la meta del proyecto, corresponden a los registrados en SEGPLAN a corte de Diciembre 31 de 2018 y del total de la meta, mas no para el cumplimiento específico de la Acción registrada.</t>
  </si>
  <si>
    <t xml:space="preserve">Proceso de fortalecimiento continuo con la organización ORFA, asesorando y orientando  en la construcción y elaboración de los paramentos, metodologías y estrategias para el desarrollar de una acciones ciudadanas que fortalecieron  la incidencia social, organizativa, cultural y política de la etnia en Bogotá.  </t>
  </si>
  <si>
    <t xml:space="preserve">
1 - Los recursos registrados en la columna AJ - Presupuesto programado para la meta del proyecto, corresponden a los registrados en SEGPLAN a corte de Diciembre 31 de 2018 y del total de la meta, mas no para el cumplimiento específico de la Acción registrada.
</t>
  </si>
  <si>
    <t>Esta acción afirmativa se le dio cumplimiento en el primer y segundo trimestre de 2019, donde (7) siete  líderes de la organización ORFA, participaron del curso de formación para el fortalecimiento  de las capacidades ciudadanas en convivencia y solución de conflictos  desarrollado por la gerencia de escuela del IDPAC.</t>
  </si>
  <si>
    <t>1 - Los recursos registrados en la columna AJ - Presupuesto programado para la meta del proyecto, corresponden a los registrados en SEGPLAN a corte de Diciembre 31 de 2018 y del total de la meta, mas no para el cumplimiento específico de la Acción registrada.</t>
  </si>
  <si>
    <t>Apoyo técnico y financiero a la para la materialización e implementación de la iniciativa” fortalecimiento de la participación incidente  de la comunidad raizal por medios de sus expresiones identitarias y culturales”.  A través de la convocatoria de uno más,  la comunidad raizal  realizo una jornada recreo deportivo y cultural mediante las expresiones identitarias de esta comunidad.</t>
  </si>
  <si>
    <t>1- El número de obras   bajo la metodología Uno + Uno = Todos, Una + Una = Todas, desarrolladas y entregadas a la comunidad. Para el año 2018 se amplió a 60.
2 - Los recursos registrados en la columna AJ - Presupuesto programado para la meta del proyecto, corresponden a los registrados en SEGPLAN a corte de Diciembre 31 de 2018 y del total de la meta, mas no para el cumplimiento específico de la Acción registrada.</t>
  </si>
  <si>
    <t xml:space="preserve">Durante el segundo semestre del año 2019 se implementó la acción afirmativa bajo los acuerdos establecidos con las representantes de la Organización de la comunidad Raizal fuera del Archipiélago, San Andrés, Providencia y Santa Catalina. Cabe resaltar los siguientes aspectos:
* Se realizó la contratación de una profesional como facilitadora Raizal, desde el mes julio para la Escuela de Formación Política Social y Organizativa para Mujeres Negras, Afrocolombianas, Raizales y Palenqueras.
* Se revisó, ajustó y complementó el modulo Raizal con los contenidos que los representantes de la organización ORFA establecieron, este articuló con los módulos Afro. Y con base en estos se definieron metodologías y dinámicas para cada una de las sesiones de la Escuela. 
* De acuerdo con las dinámicas organizativas y ubicación geográfica de las mujeres Negras, Afrocolombianas y Raizales la implementación de la Escuela “la Negra Agustina” se realizó los sábados en las localidades de Candelaria y Ciudad Bolívar. El grupo de la Localidad de Candelaria contó con la participación constante de 27 mujeres de las cuales cinco son Raizales.
* El módulo Raizal se logró implementar entre el 27 de julio al 12 de octubre en las diferentes sesiones de la Escuela de Formación. En esto se desarrollaron todos los contenidos propuestos. </t>
  </si>
  <si>
    <t>100% (equivale a 301 personas)</t>
  </si>
  <si>
    <t>100% (equivale a 6 casos)</t>
  </si>
  <si>
    <t>El presupuesto registrado en la columna de Presupuesto Programado para la Meta, corresponde a lo programado para vigencias 2017, 2018 y 2019, para la acción específica.  En la columna de Porcentaje ejecutado de la Acción, se está registrando el porcentaje que se ha ejecutado hasta el momento a 31 de diciembre de 2019. Se aclara en relacion al avance del indicador que el 100% equivale a 301 personas raizales priorizadas.
Se aclara que la ejecución del presupuesto para la vigencia 2019 esta en el marco de los contratos PIC los cuales estan estipulados por vigencias, para este periodo empezó a partir del mes de Marzo,siendo los dos primeros meses de 2019 cierre de  vigencia con presupuesto de  2018.</t>
  </si>
  <si>
    <t>Desde la Dirección de Provisión de Servicios de Salud a  través de convenio con la Subred Integrada de Servicios de Salud Centro Oriente ESE, se realizó el documento de “Guía metodológica para la Atención y Prestación de Servicios de Salud en la Ruta de Promoción y Mantenimiento de la Salud con Enfoque Diferencial”.
Se realizaron en coordinación con equipo técnico de grupos étnicos de la SDS, reuniones periódicas con representantes de la población raizal y de manera esporadica se aporto al documento de  guía con enfoque diferencial, se expuso los avances de la misma, y se presentó el documento final de “la Guía metodológica para la implementación de la Ruta Integral de Atención para la Promoción y Mantenimiento de la Salud, en las EAPB e IPS con enfoque diferencial étnico, en el distrito Capital”.
El archivo en físico y magnético con grupos étnicos, relacionados con la Guía metodológica se encuentran en la carpeta del convenio 674316 /2018 , los cuales reposan en el archivo que se encuentra en la Dirección de Provisión de Servicios, de igual manera se realizó propuesta del plan de acción para la implementación de la guía metodológica con enfoque diferencial para la vigencia 2020</t>
  </si>
  <si>
    <t>A partir del convenio de cooperación N° 1331 suscrito entre la OPS/OMS y SDS se conto durante este periodo con el  documento de metodología de plan de análisis con el fin de socializar y validar con las comunidades y junto con ellos priorizar y validar la información que se espera recolectar.
Es importante resaltar que la información contenida en la metodología contempla variables dadas en la Base única de afiliados al SGSSS, Registro Individual de prestación de servicios (RIPS), Sistema de Vigilancia en Salud Pública y Estadísticas Vitales, se espera concertar con la comunidad variables cualitativas.</t>
  </si>
  <si>
    <t xml:space="preserve">Se tiene proyectado para 2020  iniciar con la construcción de documento de análisis de condiciones de vida, salud y enfermedad de la población Raizal en Bogotá partiendo de estas tres actividades:
- Socializar y validar con la comunidad el instrumento de variables de variables y sistema de información a utilizar
- Definir con la comunidad el contenido del documento de análisis de condiciones de vida
- Contar con un primer análisis de condiciones de vida, salud y enfermedad de la población Raizal
</t>
  </si>
  <si>
    <t xml:space="preserve">1. Seguimiento al plan de mejoramiento  entre la Mesa representativa de la Comunidad Raizal y la EAPB Nueva EPS. Como resultado se ha observado que las demandas se han disminuido barreras hasta en un 90%.
2. En cumplimiento al Plan de Mejora se desarrollaron jornadas de capacitación que han permitido una adecuada orientación de los casos  disminuyendo  los motivos de barrera de acceso en salud.
 3, Para el periodo se  presentó una solicitud de la comunidad en cuanto a dificultades de acceso a los servicios de salud las cuales han sido gestionadas con los profesionales de aseguramiento y los COIS, la cual tuvo respuesta resolutiva a través de petición gestionada con la Superintendencia Nacional de Salud. 
 4, Apoyo y acompañamiento  a la comunidad en la realización de la Semana Raizal, con respuesta a las solicitudes concertadas con la Instancia de participación.
</t>
  </si>
  <si>
    <t>Desde la Estrategia Sawabona, "Te Respeto" i) se desarrollaron (1444) acompañamientos por las sabedores de la Estrategia Sawabona, en 107 unidades operativas priorizadas para el fortalecimiento de la cultura afro en la Ciudad, ii) implementación de metodologías en las Unidades operativas a partir de los saberes culturales de las sabedoras, entre los principales saberes movilizados se encuentran comida afro, danzas, rondas infantiles afro, lengua raizal. La implementación de esta estrategia aporta a la oportunidad de reconocer los valores culturales desde la primera infancia, cuya intención es lograr disminuir situaciones de discriminación por pertenencia étnica.</t>
  </si>
  <si>
    <t xml:space="preserve">El presupuesto programado y el avance frente a la meta proyecto es tomado del Seguimiento al Plan de Acción -SPI- y revisado en conjunto con el profesional financiero de la Subdirección para la Infancia.
El valor del presupuesto ejecutado de la acción afirmativa, corresponde a la sumatoria del presupuesto 2017, presupuesto 2018 y presupuesto 2019.
El porcentaje del presupuesto programado se obtuvo del valor la acción para el cuatrienio sobre el presupuesto programado de la meta proyecto.
Es de indicar que el presupuesto ejecutado, corresponde al diseño e implementación de la estrategia, descritos en el campo de implementación, que contiene la contratación de 2 sabedoras quienes son avaladas por la Organización Raizal.
Las cifras de Beneficiarios y Beneficiarias son Fuente: Sistema de Información Misional SIRBE. Reporte con corte a 30 de noviembre 2019 en el marco del plan de desarrollo BMT -  Las cifras reportadas que para el caso el valor es (0), significa que en las Unidades operativas acompañadas no se identifica población raizal.
</t>
  </si>
  <si>
    <t xml:space="preserve">Para el cuarto trimestre del año 2019, se da el cumplimiento de esta acción afirmativa con la participación de la población joven raizal en los Diálogos de Política Pública desarrollados durante 2017 y 2018.  Teniendo como base reiterativa la revisión de las temáticas expuestas en la Fase III de formulación de la Política de Juventud 2019 -2030, se cuenta al mes de noviembre con 104 productos, bienes y/o servicios previstos consolidados con enfoque diferencial para su aprobación final en el Plan de acción indicativo de  la Política Pública de Juventud (PPJ-2030) como lo exige el procedimiento CONPES D.C. junto a sus fichas técnicas de implementación.
Finalmente, se espera concertar una agenda de socialización de los productos ejecutables ya aprobados del Plan de Acción Distrital de la Política Pública, una vez este en vigencia la Política Pública de Juventud, con los grupos poblacionales étnicos dentro de los que están los jóvenes de las comunidades raizales. </t>
  </si>
  <si>
    <t xml:space="preserve"> Se espera dar continuidad a las mesas bilaterales para establecer un ejercicio participativa una vez sea aprobada la Política Pública de Juventud como garante de la acción afirmativa.</t>
  </si>
  <si>
    <t>En el marco de la XV Semana Raizal en Bogotá, se concertó con la organización raizal ORFA, el apoyo logístico (sonido y transporte) para la Feria gastronómica llevada a cabo el lunes 4 de noviembre en la Plaza de los artesanos. En la jornada deportiva del día sábado 2 de noviembre se apoyó de acuerdo a los compromisos pactados con el sonido y carpas en esta actividad. La subdirección para la juventud por medio de la representante Ileen Archbold entregó 20 flyers publicitarios para la difusión de la actividad y 3 cheques impresos en formato pliego como apoyo en la jornada deportiva.
- Según el reporte del primer semestre con corte noviembre del sistema Misional Sirbe, se tiene la participación de 1 joven raizal en un taller informativo de prevención en la localidad de Chapinero.
-   El convenio Empleo para la Reconciliación firma su segunda versión en el trimestre 2 del año 2019 y tendrá como prioridad para la convocatoria las juventudes raizales que se quieran presentar para estudiar gratuitamente Técnicos Laborales.
- Se continuará prestando el servicio con prioridad para el préstamo de espacios en las unidades operativas en caso de que los procesos organizativos de ORFA así lo requieran y de acuerdo a las acciones planteadas se espera cumplir con los compromisos planteados en cuanto a insumos y demás elementos dentro de los alcances del proyecto.
- Desde el mes de octubre se mantuvieron reuniones con la dirección de asuntos para comunidades negras afrocolombianas, raizales y palenqueras del Ministerio del interior, en la cual se envío la invitación para el encuentro desarrollado el día 6 de diciembre con jóvenes NARP que viven en el Distrito Capital para desarrollar un dialogo frente a las temáticas de participación, desarrollo económico, desarrollo social, desarrollo cultura, medio ambiente - territorio y derechos humanos; con el fin de establecer el plan de acción de la DACNARP para el año 2020</t>
  </si>
  <si>
    <t xml:space="preserve">En una reunión con el Subdirector de Juventud y  la organización ORFA se planteo un rubro para la actividad acordadad del rondón de pensamiento, debido a los tiempos de concertación y las diferentes dinamicas no se pudo llevar a cabo este compromiso, como parte de la mitigación de las problemáticas de las juventudes Raizales y la sensibilización de prevención en maternidades y paternidad temprana.
- Desde la Subdirección para la Juventud se da prioridad en la instancia de participación de los Comités Operativos Locales de Juventud de los jóvenes raizales para propiciar la participación y el desarrollo de las actividades que se planteen en los Planes de acción locales y busquen un fortalecimiento organizacional y de apropiación étnica.
</t>
  </si>
  <si>
    <t>El enlace territorial Raizal realizó el acompañamiento al colectivo Raizal Cultural Heritage técnicamente para la implementación de la Iniciativa Ciudadana Raizal "Exchanging wih spuot ahn Koltyo" como estrategia para la visibilización y preservación de las prácticas culturales en los jóvenes raizales de Bogotá D.C. </t>
  </si>
  <si>
    <t xml:space="preserve">En el marco del Módulo Étnico del Programa Distrital de Educación en Derechos Humanos para la Paz y la Reconciliación, se diseñó un capítulo de características socioculturales de las comunidades negras, afrocolombianas, raizales y palenqueras, que se encuentra estructurado en cinco talleres. 
A cargo del referente raizal se logró formar a 2359 personas (miembros de la población raizal, estudiantes y comunidad en general) en la vigencia 2019; sobre la contextualización histórica de la comunidad raizal, la cual se encuentra dentro del taller “Diáspora Africana, El péndulo de las cifras”; y hace parte del módulo étnico del Programa Distrital de DDHH para la Paz y Reconciliación. 
</t>
  </si>
  <si>
    <t>(Sumatoria de fases o actividades ejecutadas en la identificación y adecuación de los sistemas de información distritales de la Secretaria Distrital de Salud   que permitan captar la variable  Raizal para ser analizada/Sumatoria de fases o actividades programadas en la identificación y adecuación de  los sistemas de información distritales de la Secretaria Distrital de Salud  que permitan captar la variable Raizal para ser analizada)*100
Fase  1:  2017 se Identificara los sistemas de información distritales de la Secretaria Distrital de salud que permitan captar la variable poblacional Raizal. = 20%
Fase 2: a 2018 Culminar el proceso de identificación y se avance en el ajuste a los sistemas de información distritales que permitan captar la variable poblacional Raizal = 40
Fase 3: a 2019 avance en un 100% de ajuste a los sistemas de información distritales que permitan captar la variable poblacional Raizal = 30%
Fase 4: a 2020 Retroalimentación y ajuste sistemas de información distritales que permitan captar la variable poblacional Raizal=10%</t>
  </si>
  <si>
    <t>NO CUENTA CON PRESUPUESTO ESPECÍFICO Presupuesto general para atender a toda la población. Depende de la demanda.
El puntaje adicional queda establecido en el Reglamento Operativo del PIVE (Resolución 396 de 2017)
El aporte de la administración Disitrial se hogares beneficiarios, se reigirá de acuerdo con el artículo 26 del Decreto 623 de 2016, de la siguiente manera: El aporte para la financiación, adquisición, generación y/o habilitación de suelo urbanizado, para el desarrollo de proyectos de vivienda de interés prioritario en el esquema de vivienda nueva del Programa Integral de Vivienda Efectiva, ascenderá hasta treinta y cinco (35) salarios mínimos legales mensuales vigentes y dependerá del nivel de ingresos del hogar postulante.
* El presupuesto programado se encuentra a corte 21 de septiembre 2017</t>
  </si>
  <si>
    <r>
      <t xml:space="preserve">Para el primer trimestre de 2019 se realizó la contratación de </t>
    </r>
    <r>
      <rPr>
        <b/>
        <sz val="10"/>
        <rFont val="Calibri Light"/>
        <family val="2"/>
      </rPr>
      <t xml:space="preserve"> Ileen Archbold Martínez</t>
    </r>
    <r>
      <rPr>
        <sz val="10"/>
        <rFont val="Calibri Light"/>
        <family val="2"/>
      </rPr>
      <t>, como referente étnico de la comunidad raizal para la Oficina de Participación, Educación y Localidades  de la SDA. Esta vinculación continuará hasta el 28 de enero de 2020.</t>
    </r>
  </si>
  <si>
    <t>Realizar una campaña intersectorial para visibilizar a la población Raizal y reduccir  los niveles de discriminación en la ciudad.</t>
  </si>
  <si>
    <r>
      <t xml:space="preserve">(Sumatoria de actividades o fases de la campaña intersectorial ejecutadas/ Total de actividades o fases de la campaña intersectorial programadas)*100
</t>
    </r>
    <r>
      <rPr>
        <b/>
        <sz val="10"/>
        <rFont val="Calibri Light"/>
        <family val="2"/>
        <scheme val="major"/>
      </rPr>
      <t>Fases:</t>
    </r>
    <r>
      <rPr>
        <sz val="10"/>
        <rFont val="Calibri Light"/>
        <family val="2"/>
        <scheme val="major"/>
      </rPr>
      <t xml:space="preserve">
Concertación: 25%
Propuesta borrador: 25%
Piezas graficas: 25%
Difusión: 25%</t>
    </r>
  </si>
  <si>
    <r>
      <rPr>
        <b/>
        <sz val="10"/>
        <rFont val="Calibri Light"/>
        <family val="2"/>
        <scheme val="major"/>
      </rPr>
      <t>A.</t>
    </r>
    <r>
      <rPr>
        <sz val="10"/>
        <rFont val="Calibri Light"/>
        <family val="2"/>
        <scheme val="major"/>
      </rPr>
      <t xml:space="preserve">Participar 125,000 ciudadanos en procesos de gestión ambiental local. 
</t>
    </r>
    <r>
      <rPr>
        <b/>
        <sz val="10"/>
        <rFont val="Calibri Light"/>
        <family val="2"/>
        <scheme val="major"/>
      </rPr>
      <t>B</t>
    </r>
    <r>
      <rPr>
        <sz val="10"/>
        <rFont val="Calibri Light"/>
        <family val="2"/>
        <scheme val="major"/>
      </rPr>
      <t xml:space="preserve">. Participar 1,125,000 ciudadanos en acciones de educación ambiental.
</t>
    </r>
    <r>
      <rPr>
        <b/>
        <sz val="10"/>
        <rFont val="Calibri Light"/>
        <family val="2"/>
        <scheme val="major"/>
      </rPr>
      <t>C</t>
    </r>
    <r>
      <rPr>
        <sz val="10"/>
        <rFont val="Calibri Light"/>
        <family val="2"/>
        <scheme val="major"/>
      </rPr>
      <t>. Diseñar y ejecutar 5 planes de comunicación.</t>
    </r>
  </si>
  <si>
    <r>
      <rPr>
        <b/>
        <sz val="10"/>
        <rFont val="Calibri Light"/>
        <family val="2"/>
        <scheme val="major"/>
      </rPr>
      <t>1132:</t>
    </r>
    <r>
      <rPr>
        <sz val="10"/>
        <rFont val="Calibri Light"/>
        <family val="2"/>
        <scheme val="major"/>
      </rPr>
      <t xml:space="preserve"> $ 933.188.757
</t>
    </r>
    <r>
      <rPr>
        <b/>
        <sz val="10"/>
        <rFont val="Calibri Light"/>
        <family val="2"/>
        <scheme val="major"/>
      </rPr>
      <t>1150: $</t>
    </r>
    <r>
      <rPr>
        <sz val="10"/>
        <rFont val="Calibri Light"/>
        <family val="2"/>
        <scheme val="major"/>
      </rPr>
      <t>2. 855.281.738</t>
    </r>
  </si>
  <si>
    <r>
      <rPr>
        <b/>
        <sz val="10"/>
        <rFont val="Calibri Light"/>
        <family val="2"/>
      </rPr>
      <t>Meta progresiva</t>
    </r>
    <r>
      <rPr>
        <sz val="10"/>
        <rFont val="Calibri Light"/>
        <family val="2"/>
      </rPr>
      <t xml:space="preserve">
El presupuesto ejecutado corresponde a la sumatoria de recursos asignados para ejecución de las iniciativas.  
Adicionalmente para la ejecución de la iniciativa la entidad dispone de profesionales para el apoyo a la gestión y seguimiento para la implementación. El cual esta representando en el contrato de servicios del referente raizal que se costea en la siguiente acción afirmativa. 
</t>
    </r>
    <r>
      <rPr>
        <b/>
        <sz val="10"/>
        <rFont val="Calibri Light"/>
        <family val="2"/>
      </rPr>
      <t>2018:</t>
    </r>
    <r>
      <rPr>
        <sz val="10"/>
        <rFont val="Calibri Light"/>
        <family val="2"/>
      </rPr>
      <t xml:space="preserve">  $8.000.000  Valor de la iniciativa
</t>
    </r>
    <r>
      <rPr>
        <b/>
        <sz val="10"/>
        <rFont val="Calibri Light"/>
        <family val="2"/>
      </rPr>
      <t>2019</t>
    </r>
    <r>
      <rPr>
        <sz val="10"/>
        <rFont val="Calibri Light"/>
        <family val="2"/>
      </rPr>
      <t xml:space="preserve">: $10.000.000 (Indicativo) . Valor proyectado por iniciativa (Una).  
El presupuesto no se reporta en este semestre ya que la ejecución se realizará en el II Semestre. 
</t>
    </r>
    <r>
      <rPr>
        <b/>
        <sz val="10"/>
        <rFont val="Calibri Light"/>
        <family val="2"/>
      </rPr>
      <t>2020:</t>
    </r>
    <r>
      <rPr>
        <sz val="10"/>
        <rFont val="Calibri Light"/>
        <family val="2"/>
      </rPr>
      <t xml:space="preserve"> N.A.
</t>
    </r>
  </si>
  <si>
    <r>
      <rPr>
        <b/>
        <sz val="10"/>
        <rFont val="Calibri Light"/>
        <family val="2"/>
      </rPr>
      <t>Meta Constante</t>
    </r>
    <r>
      <rPr>
        <sz val="10"/>
        <rFont val="Calibri Light"/>
        <family val="2"/>
      </rPr>
      <t xml:space="preserve"> 
Costo asociado al profesional para apoyar la gestión de la actividad
</t>
    </r>
    <r>
      <rPr>
        <b/>
        <sz val="10"/>
        <rFont val="Calibri Light"/>
        <family val="2"/>
      </rPr>
      <t xml:space="preserve">2017: </t>
    </r>
    <r>
      <rPr>
        <sz val="10"/>
        <rFont val="Calibri Light"/>
        <family val="2"/>
      </rPr>
      <t xml:space="preserve"> $20.966.667  El valor del oontrato corresponde a 6 meses, ya que el contratista inició en agosto.  
</t>
    </r>
    <r>
      <rPr>
        <b/>
        <sz val="10"/>
        <rFont val="Calibri Light"/>
        <family val="2"/>
      </rPr>
      <t>2018:</t>
    </r>
    <r>
      <rPr>
        <sz val="10"/>
        <rFont val="Calibri Light"/>
        <family val="2"/>
      </rPr>
      <t xml:space="preserve"> $48.016.667  Valor contrato referente raizal
</t>
    </r>
    <r>
      <rPr>
        <b/>
        <sz val="10"/>
        <rFont val="Calibri Light"/>
        <family val="2"/>
      </rPr>
      <t>2019</t>
    </r>
    <r>
      <rPr>
        <sz val="10"/>
        <rFont val="Calibri Light"/>
        <family val="2"/>
      </rPr>
      <t xml:space="preserve">:$36.464.000 Valor contrato referente raizal por  8 meses. 
</t>
    </r>
    <r>
      <rPr>
        <b/>
        <sz val="10"/>
        <rFont val="Calibri Light"/>
        <family val="2"/>
      </rPr>
      <t>2020</t>
    </r>
    <r>
      <rPr>
        <sz val="10"/>
        <rFont val="Calibri Light"/>
        <family val="2"/>
      </rPr>
      <t>:$22.693.500 (Indicativo 1 enlace raizal en 6 meses, incremento 5%)</t>
    </r>
  </si>
  <si>
    <r>
      <t>Apoyo técnico y financiero  para la XV versión de esta semana denominada “</t>
    </r>
    <r>
      <rPr>
        <b/>
        <sz val="10"/>
        <rFont val="Calibri Light"/>
        <family val="2"/>
        <scheme val="major"/>
      </rPr>
      <t>Quince años construyendo historia en Bogotá</t>
    </r>
    <r>
      <rPr>
        <sz val="10"/>
        <rFont val="Calibri Light"/>
        <family val="2"/>
        <scheme val="major"/>
      </rPr>
      <t>” lográndose la realización de los eventos de apertura donde se realizó una ceremonia solemne, se reconocieron los liderazgos de personalidades raizales y/a profesionales de entidades que fueron parte de los quince años de proceso organizativo de igual manera se financio la jornada recreo deportiva y de integración, actividades  alusiva a los aspectos identitarios de este grupo étnico.</t>
    </r>
  </si>
  <si>
    <t xml:space="preserve">
* En el año 2018 el presupuesto ejecutado en  la acción fue de $10.920.000 a través del proyecto de inversión 7527 "Acciones con enfoque diferencial para el cierre de brechas de género". 
* En el año 2019 el presupuesto ejecutado en  la acción fue de $11.247.000 a través del proyecto de inversión 7527 "Acciones con enfoque diferencial para el cierre de brechas de género". 
* se reportará ejecucón de presupuesto para 2019 una vez se desarrollel modulo y termine la escula de formación. 
* El presupuesto programado de $ 1.373.473.300 corresponde al total de la meta: Implementar 5 acciones afirmativas que contribuyan al reconocimiento y garantía de los derechos de las mujeres desde las diferencias y diversidad que las constituyen (2018,2019 y 2020) del proyecto 7527 "Acciones con enfoque diferencial para el cierre de brechas de género".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</si>
</sst>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6" formatCode="&quot;$&quot;\ #,##0;[Red]\-&quot;$&quot;\ #,##0"/>
    <numFmt numFmtId="42" formatCode="_-&quot;$&quot;\ * #,##0_-;\-&quot;$&quot;\ * #,##0_-;_-&quot;$&quot;\ * &quot;-&quot;_-;_-@_-"/>
    <numFmt numFmtId="41" formatCode="_-* #,##0_-;\-* #,##0_-;_-* &quot;-&quot;_-;_-@_-"/>
    <numFmt numFmtId="43" formatCode="_-* #,##0.00_-;\-* #,##0.00_-;_-* &quot;-&quot;??_-;_-@_-"/>
    <numFmt numFmtId="164" formatCode="&quot;$&quot;\ #,##0_);\(&quot;$&quot;\ #,##0\)"/>
    <numFmt numFmtId="165" formatCode="&quot;$&quot;\ #,##0_);[Red]\(&quot;$&quot;\ #,##0\)"/>
    <numFmt numFmtId="166" formatCode="_(&quot;$&quot;\ * #,##0_);_(&quot;$&quot;\ * \(#,##0\);_(&quot;$&quot;\ * &quot;-&quot;_);_(@_)"/>
    <numFmt numFmtId="167" formatCode="_(* #,##0_);_(* \(#,##0\);_(* &quot;-&quot;_);_(@_)"/>
    <numFmt numFmtId="168" formatCode="_(&quot;$&quot;\ * #,##0.00_);_(&quot;$&quot;\ * \(#,##0.00\);_(&quot;$&quot;\ * &quot;-&quot;??_);_(@_)"/>
    <numFmt numFmtId="169" formatCode="_(* #,##0.00_);_(* \(#,##0.00\);_(* &quot;-&quot;??_);_(@_)"/>
    <numFmt numFmtId="170" formatCode="_-&quot;$&quot;* #,##0.00_-;\-&quot;$&quot;* #,##0.00_-;_-&quot;$&quot;* &quot;-&quot;??_-;_-@_-"/>
    <numFmt numFmtId="171" formatCode="_(* #,##0_);_(* \(#,##0\);_(* &quot;-&quot;??_);_(@_)"/>
    <numFmt numFmtId="172" formatCode="0;[Red]0"/>
    <numFmt numFmtId="173" formatCode="_-&quot;$&quot;* #,##0_-;\-&quot;$&quot;* #,##0_-;_-&quot;$&quot;* &quot;-&quot;??_-;_-@_-"/>
    <numFmt numFmtId="174" formatCode="0.000%"/>
    <numFmt numFmtId="175" formatCode="#,##0;[Red]#,##0"/>
    <numFmt numFmtId="176" formatCode="&quot;$&quot;\ #,##0"/>
    <numFmt numFmtId="177" formatCode="_(&quot;$ &quot;* #,##0_);_(&quot;$ &quot;* \(#,##0\);_(&quot;$ &quot;* \-_);_(@_)"/>
    <numFmt numFmtId="178" formatCode="_-[$$-240A]\ * #,##0_-;\-[$$-240A]\ * #,##0_-;_-[$$-240A]\ * &quot;-&quot;??_-;_-@_-"/>
    <numFmt numFmtId="179" formatCode="0.0%"/>
    <numFmt numFmtId="180" formatCode="_(* #,##0.000_);_(* \(#,##0.000\);_(* &quot;-&quot;_);_(@_)"/>
    <numFmt numFmtId="181" formatCode="&quot;$&quot;#,##0;[Red]\-&quot;$&quot;#,##0"/>
  </numFmts>
  <fonts count="19" x14ac:knownFonts="1">
    <font>
      <sz val="11"/>
      <color theme="1"/>
      <name val="Calibri"/>
      <family val="2"/>
      <scheme val="minor"/>
    </font>
    <font>
      <sz val="10"/>
      <color indexed="8"/>
      <name val="Calibri Light"/>
      <family val="2"/>
    </font>
    <font>
      <b/>
      <sz val="10"/>
      <name val="Calibri Light"/>
      <family val="2"/>
    </font>
    <font>
      <sz val="10"/>
      <name val="Calibri Light"/>
      <family val="2"/>
    </font>
    <font>
      <sz val="10"/>
      <color theme="1"/>
      <name val="Calibri Light"/>
      <family val="2"/>
    </font>
    <font>
      <sz val="11"/>
      <color theme="1"/>
      <name val="Calibri"/>
      <family val="2"/>
      <scheme val="minor"/>
    </font>
    <font>
      <u/>
      <sz val="11"/>
      <color theme="10"/>
      <name val="Calibri"/>
      <family val="2"/>
      <scheme val="minor"/>
    </font>
    <font>
      <u/>
      <sz val="11"/>
      <color theme="10"/>
      <name val="Calibri"/>
      <family val="2"/>
    </font>
    <font>
      <b/>
      <sz val="9"/>
      <color indexed="81"/>
      <name val="Tahoma"/>
      <family val="2"/>
    </font>
    <font>
      <sz val="9"/>
      <color indexed="81"/>
      <name val="Tahoma"/>
      <family val="2"/>
    </font>
    <font>
      <sz val="10"/>
      <name val="Calibri Light"/>
      <family val="2"/>
      <scheme val="major"/>
    </font>
    <font>
      <sz val="11"/>
      <color indexed="8"/>
      <name val="Calibri"/>
      <family val="2"/>
    </font>
    <font>
      <i/>
      <sz val="11"/>
      <color rgb="FF7F7F7F"/>
      <name val="Calibri"/>
      <family val="2"/>
      <scheme val="minor"/>
    </font>
    <font>
      <b/>
      <sz val="10"/>
      <color indexed="8"/>
      <name val="Calibri Light"/>
      <family val="2"/>
      <scheme val="major"/>
    </font>
    <font>
      <b/>
      <sz val="10"/>
      <name val="Calibri Light"/>
      <family val="2"/>
      <scheme val="major"/>
    </font>
    <font>
      <u/>
      <sz val="10"/>
      <name val="Calibri Light"/>
      <family val="2"/>
      <scheme val="major"/>
    </font>
    <font>
      <sz val="10"/>
      <name val="Calibri"/>
      <family val="2"/>
      <scheme val="minor"/>
    </font>
    <font>
      <sz val="11"/>
      <name val="Calibri"/>
      <family val="2"/>
      <scheme val="minor"/>
    </font>
    <font>
      <sz val="11"/>
      <name val="Calibri Light"/>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40"/>
        <bgColor indexed="64"/>
      </patternFill>
    </fill>
    <fill>
      <patternFill patternType="solid">
        <fgColor theme="0"/>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s>
  <cellStyleXfs count="26">
    <xf numFmtId="0" fontId="0" fillId="0" borderId="0"/>
    <xf numFmtId="169"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166" fontId="11" fillId="0" borderId="0" applyFont="0" applyFill="0" applyBorder="0" applyAlignment="0" applyProtection="0"/>
    <xf numFmtId="167" fontId="5" fillId="0" borderId="0" applyFont="0" applyFill="0" applyBorder="0" applyAlignment="0" applyProtection="0"/>
    <xf numFmtId="0" fontId="6" fillId="0" borderId="0" applyNumberForma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168" fontId="11" fillId="0" borderId="0" applyFont="0" applyFill="0" applyBorder="0" applyAlignment="0" applyProtection="0"/>
    <xf numFmtId="42"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cellStyleXfs>
  <cellXfs count="169">
    <xf numFmtId="0" fontId="0" fillId="0" borderId="0" xfId="0"/>
    <xf numFmtId="0" fontId="2" fillId="2" borderId="4" xfId="0" applyFont="1" applyFill="1" applyBorder="1" applyAlignment="1">
      <alignment vertical="center"/>
    </xf>
    <xf numFmtId="0" fontId="2" fillId="2" borderId="4" xfId="0" applyFont="1" applyFill="1" applyBorder="1" applyAlignment="1"/>
    <xf numFmtId="0" fontId="2" fillId="0" borderId="10" xfId="0" applyFont="1" applyBorder="1" applyAlignment="1">
      <alignment horizontal="left"/>
    </xf>
    <xf numFmtId="0" fontId="4" fillId="0" borderId="6" xfId="0" applyFont="1" applyBorder="1" applyAlignment="1">
      <alignment horizontal="center"/>
    </xf>
    <xf numFmtId="0" fontId="1" fillId="2" borderId="11" xfId="0" applyFont="1" applyFill="1" applyBorder="1"/>
    <xf numFmtId="0" fontId="1" fillId="2" borderId="12" xfId="0" applyFont="1" applyFill="1" applyBorder="1"/>
    <xf numFmtId="0" fontId="1" fillId="2" borderId="13" xfId="0" applyFont="1" applyFill="1" applyBorder="1"/>
    <xf numFmtId="0" fontId="1" fillId="2" borderId="14" xfId="0" applyFont="1" applyFill="1" applyBorder="1"/>
    <xf numFmtId="0" fontId="2" fillId="4" borderId="0" xfId="0" applyFont="1" applyFill="1" applyBorder="1" applyAlignment="1">
      <alignment horizontal="center" vertical="center"/>
    </xf>
    <xf numFmtId="0" fontId="2" fillId="4" borderId="18" xfId="0" applyFont="1" applyFill="1" applyBorder="1" applyAlignment="1">
      <alignment horizontal="center" vertical="center"/>
    </xf>
    <xf numFmtId="0" fontId="0" fillId="0" borderId="0" xfId="0" applyAlignment="1">
      <alignment horizontal="center"/>
    </xf>
    <xf numFmtId="0" fontId="0" fillId="6" borderId="0" xfId="0" applyFill="1"/>
    <xf numFmtId="0" fontId="2" fillId="4" borderId="24" xfId="0" applyFont="1" applyFill="1" applyBorder="1" applyAlignment="1">
      <alignment vertical="center"/>
    </xf>
    <xf numFmtId="0" fontId="14" fillId="4" borderId="29"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4" fillId="3" borderId="29" xfId="0" applyFont="1" applyFill="1" applyBorder="1" applyAlignment="1" applyProtection="1">
      <alignment horizontal="center" vertical="center" wrapText="1"/>
      <protection locked="0"/>
    </xf>
    <xf numFmtId="0" fontId="14" fillId="3" borderId="29"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0" fillId="6" borderId="0" xfId="0" applyFill="1" applyAlignment="1">
      <alignment horizontal="center"/>
    </xf>
    <xf numFmtId="175" fontId="0" fillId="6" borderId="0" xfId="0" applyNumberFormat="1" applyFill="1"/>
    <xf numFmtId="166" fontId="0" fillId="6" borderId="0" xfId="0" applyNumberFormat="1" applyFill="1"/>
    <xf numFmtId="0" fontId="14" fillId="4" borderId="30" xfId="0" applyFont="1" applyFill="1" applyBorder="1" applyAlignment="1">
      <alignment horizontal="center" vertical="center" wrapText="1"/>
    </xf>
    <xf numFmtId="0" fontId="0" fillId="0" borderId="0" xfId="0" applyAlignment="1">
      <alignment horizontal="center" vertical="center"/>
    </xf>
    <xf numFmtId="0" fontId="0" fillId="6" borderId="0" xfId="0" applyFill="1" applyAlignment="1">
      <alignment horizontal="center" vertical="center"/>
    </xf>
    <xf numFmtId="0" fontId="2" fillId="2" borderId="7" xfId="0" applyFont="1" applyFill="1" applyBorder="1" applyAlignment="1">
      <alignment vertical="center" wrapText="1"/>
    </xf>
    <xf numFmtId="0" fontId="2" fillId="2" borderId="0" xfId="0" applyFont="1" applyFill="1" applyBorder="1" applyAlignment="1">
      <alignment vertical="center" wrapText="1"/>
    </xf>
    <xf numFmtId="0" fontId="2" fillId="2" borderId="8" xfId="0" applyFont="1" applyFill="1" applyBorder="1" applyAlignment="1">
      <alignment vertical="center" wrapText="1"/>
    </xf>
    <xf numFmtId="0" fontId="2" fillId="2" borderId="15" xfId="0" applyFont="1" applyFill="1" applyBorder="1" applyAlignment="1">
      <alignment vertical="center" wrapText="1"/>
    </xf>
    <xf numFmtId="0" fontId="2" fillId="2" borderId="13" xfId="0" applyFont="1" applyFill="1" applyBorder="1" applyAlignment="1">
      <alignment vertical="center" wrapText="1"/>
    </xf>
    <xf numFmtId="0" fontId="2" fillId="2" borderId="14" xfId="0" applyFont="1" applyFill="1" applyBorder="1" applyAlignment="1">
      <alignment vertical="center" wrapText="1"/>
    </xf>
    <xf numFmtId="0" fontId="2" fillId="2" borderId="9" xfId="0" applyFont="1" applyFill="1" applyBorder="1" applyAlignment="1"/>
    <xf numFmtId="0" fontId="3" fillId="0" borderId="33" xfId="0" applyFont="1" applyFill="1" applyBorder="1" applyAlignment="1">
      <alignment horizontal="center" vertical="center" wrapText="1"/>
    </xf>
    <xf numFmtId="0" fontId="3" fillId="0" borderId="33" xfId="0" applyNumberFormat="1" applyFont="1" applyFill="1" applyBorder="1" applyAlignment="1">
      <alignment horizontal="center" vertical="center" wrapText="1"/>
    </xf>
    <xf numFmtId="0" fontId="3" fillId="0" borderId="29" xfId="0" applyFont="1" applyFill="1" applyBorder="1" applyAlignment="1">
      <alignment vertical="top" wrapText="1"/>
    </xf>
    <xf numFmtId="41" fontId="3" fillId="0" borderId="29" xfId="11" applyFont="1" applyFill="1" applyBorder="1" applyAlignment="1">
      <alignment horizontal="center" vertical="center" wrapText="1"/>
    </xf>
    <xf numFmtId="171" fontId="3" fillId="0" borderId="29" xfId="1" applyNumberFormat="1" applyFont="1" applyFill="1" applyBorder="1" applyAlignment="1">
      <alignment horizontal="right" vertical="center" wrapText="1"/>
    </xf>
    <xf numFmtId="0" fontId="3" fillId="0" borderId="29" xfId="0" applyFont="1" applyFill="1" applyBorder="1" applyAlignment="1">
      <alignment horizontal="right" vertical="center" wrapText="1"/>
    </xf>
    <xf numFmtId="3" fontId="10" fillId="0" borderId="29" xfId="0" applyNumberFormat="1" applyFont="1" applyFill="1" applyBorder="1" applyAlignment="1">
      <alignment horizontal="right" vertical="center" wrapText="1"/>
    </xf>
    <xf numFmtId="174" fontId="10" fillId="0" borderId="29" xfId="3" applyNumberFormat="1" applyFont="1" applyFill="1" applyBorder="1" applyAlignment="1">
      <alignment horizontal="right" vertical="center" wrapText="1"/>
    </xf>
    <xf numFmtId="41" fontId="10" fillId="0" borderId="29" xfId="11" applyFont="1" applyFill="1" applyBorder="1" applyAlignment="1">
      <alignment vertical="center" wrapText="1"/>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wrapText="1"/>
    </xf>
    <xf numFmtId="42" fontId="3" fillId="0" borderId="29" xfId="0" applyNumberFormat="1" applyFont="1" applyFill="1" applyBorder="1" applyAlignment="1">
      <alignment vertical="center" wrapText="1"/>
    </xf>
    <xf numFmtId="10" fontId="3" fillId="0" borderId="29"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9" fontId="3" fillId="0" borderId="29" xfId="0" applyNumberFormat="1" applyFont="1" applyFill="1" applyBorder="1" applyAlignment="1">
      <alignment horizontal="center" vertical="center" wrapText="1"/>
    </xf>
    <xf numFmtId="0" fontId="3" fillId="0" borderId="29" xfId="0" applyFont="1" applyFill="1" applyBorder="1" applyAlignment="1">
      <alignment vertical="center" wrapText="1"/>
    </xf>
    <xf numFmtId="180" fontId="2" fillId="0" borderId="29" xfId="7" applyNumberFormat="1" applyFont="1" applyFill="1" applyBorder="1" applyAlignment="1">
      <alignment vertical="center" wrapText="1"/>
    </xf>
    <xf numFmtId="0" fontId="10" fillId="0" borderId="29" xfId="0" applyFont="1" applyFill="1" applyBorder="1" applyAlignment="1">
      <alignment horizontal="center" vertical="center" wrapText="1"/>
    </xf>
    <xf numFmtId="0" fontId="10" fillId="0" borderId="29" xfId="0" applyFont="1" applyFill="1" applyBorder="1" applyAlignment="1">
      <alignment vertical="center" wrapText="1"/>
    </xf>
    <xf numFmtId="0" fontId="10" fillId="0" borderId="29" xfId="0" applyFont="1" applyFill="1" applyBorder="1" applyAlignment="1">
      <alignment horizontal="left" vertical="center" wrapText="1"/>
    </xf>
    <xf numFmtId="0" fontId="10" fillId="0" borderId="29" xfId="0" applyFont="1" applyFill="1" applyBorder="1"/>
    <xf numFmtId="0" fontId="15" fillId="0" borderId="29" xfId="5" applyFont="1" applyFill="1" applyBorder="1" applyAlignment="1" applyProtection="1">
      <alignment vertical="center" wrapText="1"/>
    </xf>
    <xf numFmtId="14" fontId="10" fillId="0" borderId="29" xfId="0" applyNumberFormat="1" applyFont="1" applyFill="1" applyBorder="1" applyAlignment="1">
      <alignment horizontal="center" vertical="center" wrapText="1"/>
    </xf>
    <xf numFmtId="9" fontId="10" fillId="0" borderId="29" xfId="0" applyNumberFormat="1" applyFont="1" applyFill="1" applyBorder="1" applyAlignment="1">
      <alignment horizontal="center" vertical="center" wrapText="1"/>
    </xf>
    <xf numFmtId="9" fontId="3" fillId="0" borderId="29" xfId="0" applyNumberFormat="1" applyFont="1" applyFill="1" applyBorder="1" applyAlignment="1">
      <alignment horizontal="right" vertical="center" wrapText="1"/>
    </xf>
    <xf numFmtId="9" fontId="3" fillId="0" borderId="29" xfId="0" applyNumberFormat="1" applyFont="1" applyFill="1" applyBorder="1" applyAlignment="1">
      <alignment horizontal="left" vertical="center" wrapText="1"/>
    </xf>
    <xf numFmtId="0" fontId="17" fillId="0" borderId="0" xfId="0" applyFont="1" applyFill="1"/>
    <xf numFmtId="9" fontId="10" fillId="0" borderId="29" xfId="0" applyNumberFormat="1" applyFont="1" applyFill="1" applyBorder="1" applyAlignment="1">
      <alignment horizontal="center" vertical="center"/>
    </xf>
    <xf numFmtId="3" fontId="3" fillId="0" borderId="29" xfId="0" applyNumberFormat="1" applyFont="1" applyFill="1" applyBorder="1" applyAlignment="1">
      <alignment horizontal="right" vertical="center" wrapText="1"/>
    </xf>
    <xf numFmtId="0" fontId="10" fillId="0" borderId="29" xfId="0" applyFont="1" applyFill="1" applyBorder="1" applyAlignment="1">
      <alignment horizontal="right" vertical="center" wrapText="1"/>
    </xf>
    <xf numFmtId="9" fontId="10" fillId="0" borderId="29" xfId="0" applyNumberFormat="1" applyFont="1" applyFill="1" applyBorder="1" applyAlignment="1">
      <alignment horizontal="left" vertical="center" wrapText="1"/>
    </xf>
    <xf numFmtId="10" fontId="10" fillId="0" borderId="29" xfId="0" applyNumberFormat="1" applyFont="1" applyFill="1" applyBorder="1" applyAlignment="1">
      <alignment horizontal="center" vertical="center"/>
    </xf>
    <xf numFmtId="0" fontId="10" fillId="0" borderId="29" xfId="0" applyNumberFormat="1" applyFont="1" applyFill="1" applyBorder="1" applyAlignment="1">
      <alignment horizontal="left" vertical="center" wrapText="1"/>
    </xf>
    <xf numFmtId="0" fontId="10" fillId="0" borderId="29" xfId="0" applyFont="1" applyFill="1" applyBorder="1" applyAlignment="1">
      <alignment vertical="center"/>
    </xf>
    <xf numFmtId="0" fontId="15" fillId="0" borderId="29" xfId="4" applyFont="1" applyFill="1" applyBorder="1" applyAlignment="1">
      <alignment vertical="center" wrapText="1"/>
    </xf>
    <xf numFmtId="14" fontId="10" fillId="0" borderId="29" xfId="0" applyNumberFormat="1" applyFont="1" applyFill="1" applyBorder="1" applyAlignment="1">
      <alignment horizontal="center" vertical="center"/>
    </xf>
    <xf numFmtId="0" fontId="10" fillId="0" borderId="29" xfId="0" applyFont="1" applyFill="1" applyBorder="1" applyAlignment="1">
      <alignment horizontal="center" vertical="center"/>
    </xf>
    <xf numFmtId="0" fontId="10" fillId="0" borderId="29" xfId="0" applyNumberFormat="1" applyFont="1" applyFill="1" applyBorder="1" applyAlignment="1">
      <alignment horizontal="justify" vertical="center" wrapText="1"/>
    </xf>
    <xf numFmtId="166" fontId="10" fillId="0" borderId="29" xfId="6" applyFont="1" applyFill="1" applyBorder="1" applyAlignment="1">
      <alignment horizontal="center" vertical="center" wrapText="1"/>
    </xf>
    <xf numFmtId="166" fontId="10" fillId="0" borderId="29" xfId="2" applyFont="1" applyFill="1" applyBorder="1" applyAlignment="1">
      <alignment horizontal="center" vertical="center" wrapText="1"/>
    </xf>
    <xf numFmtId="0" fontId="10" fillId="0" borderId="29" xfId="0" applyFont="1" applyFill="1" applyBorder="1" applyAlignment="1">
      <alignment horizontal="justify" vertical="center" wrapText="1"/>
    </xf>
    <xf numFmtId="9" fontId="10" fillId="0" borderId="29" xfId="3" applyFont="1" applyFill="1" applyBorder="1" applyAlignment="1">
      <alignment horizontal="center" vertical="center" wrapText="1"/>
    </xf>
    <xf numFmtId="177" fontId="10" fillId="0" borderId="29" xfId="25" applyNumberFormat="1" applyFont="1" applyFill="1" applyBorder="1" applyAlignment="1" applyProtection="1">
      <alignment horizontal="center" vertical="center" wrapText="1"/>
    </xf>
    <xf numFmtId="181" fontId="3" fillId="0" borderId="29" xfId="0" applyNumberFormat="1" applyFont="1" applyFill="1" applyBorder="1" applyAlignment="1">
      <alignment horizontal="center" vertical="center" wrapText="1"/>
    </xf>
    <xf numFmtId="0" fontId="3" fillId="0" borderId="10" xfId="0" applyFont="1" applyFill="1" applyBorder="1" applyAlignment="1">
      <alignment horizontal="left" vertical="center" wrapText="1"/>
    </xf>
    <xf numFmtId="0" fontId="10" fillId="0" borderId="29" xfId="0" applyFont="1" applyFill="1" applyBorder="1" applyAlignment="1">
      <alignment vertical="center" wrapText="1" shrinkToFit="1"/>
    </xf>
    <xf numFmtId="0" fontId="10" fillId="0" borderId="29" xfId="0" applyFont="1" applyFill="1" applyBorder="1" applyAlignment="1">
      <alignment horizontal="justify" vertical="center" wrapText="1" shrinkToFit="1"/>
    </xf>
    <xf numFmtId="0" fontId="10" fillId="0" borderId="29" xfId="0" applyFont="1" applyFill="1" applyBorder="1" applyAlignment="1">
      <alignment horizontal="center" vertical="center" wrapText="1" shrinkToFit="1"/>
    </xf>
    <xf numFmtId="1" fontId="10" fillId="0" borderId="29" xfId="0" applyNumberFormat="1" applyFont="1" applyFill="1" applyBorder="1" applyAlignment="1">
      <alignment horizontal="center" vertical="center"/>
    </xf>
    <xf numFmtId="166" fontId="3" fillId="0" borderId="29" xfId="2" applyFont="1" applyFill="1" applyBorder="1" applyAlignment="1">
      <alignment horizontal="center" vertical="center" wrapText="1"/>
    </xf>
    <xf numFmtId="6" fontId="3" fillId="0" borderId="29" xfId="0" applyNumberFormat="1" applyFont="1" applyFill="1" applyBorder="1" applyAlignment="1">
      <alignment horizontal="center" vertical="center" wrapText="1"/>
    </xf>
    <xf numFmtId="172" fontId="10" fillId="0" borderId="29" xfId="0" applyNumberFormat="1" applyFont="1" applyFill="1" applyBorder="1" applyAlignment="1">
      <alignment horizontal="center" vertical="center" wrapText="1"/>
    </xf>
    <xf numFmtId="0" fontId="10" fillId="0" borderId="29" xfId="0" applyFont="1" applyFill="1" applyBorder="1" applyAlignment="1">
      <alignment wrapText="1"/>
    </xf>
    <xf numFmtId="9" fontId="10" fillId="0" borderId="29" xfId="3" applyNumberFormat="1" applyFont="1" applyFill="1" applyBorder="1" applyAlignment="1">
      <alignment horizontal="center" vertical="center" wrapText="1"/>
    </xf>
    <xf numFmtId="3" fontId="10" fillId="0" borderId="29" xfId="0" applyNumberFormat="1" applyFont="1" applyFill="1" applyBorder="1" applyAlignment="1">
      <alignment horizontal="center" vertical="center" wrapText="1"/>
    </xf>
    <xf numFmtId="1" fontId="10" fillId="0" borderId="29" xfId="3" applyNumberFormat="1" applyFont="1" applyFill="1" applyBorder="1" applyAlignment="1">
      <alignment horizontal="center" vertical="center" wrapText="1"/>
    </xf>
    <xf numFmtId="0" fontId="15" fillId="0" borderId="29" xfId="4" applyFont="1" applyFill="1" applyBorder="1" applyAlignment="1">
      <alignment horizontal="left" vertical="center" wrapText="1"/>
    </xf>
    <xf numFmtId="9" fontId="16" fillId="0" borderId="29" xfId="0" applyNumberFormat="1" applyFont="1" applyFill="1" applyBorder="1" applyAlignment="1">
      <alignment horizontal="center" vertical="center"/>
    </xf>
    <xf numFmtId="173" fontId="16" fillId="0" borderId="29" xfId="19" applyNumberFormat="1" applyFont="1" applyFill="1" applyBorder="1" applyAlignment="1">
      <alignment horizontal="center" vertical="center"/>
    </xf>
    <xf numFmtId="10" fontId="16" fillId="0" borderId="29" xfId="3" applyNumberFormat="1" applyFont="1" applyFill="1" applyBorder="1" applyAlignment="1">
      <alignment horizontal="justify" vertical="center"/>
    </xf>
    <xf numFmtId="0" fontId="16" fillId="0" borderId="6" xfId="0" applyFont="1" applyFill="1" applyBorder="1" applyAlignment="1">
      <alignment horizontal="justify" vertical="center" wrapText="1"/>
    </xf>
    <xf numFmtId="0" fontId="16" fillId="0" borderId="32" xfId="0" applyFont="1" applyFill="1" applyBorder="1" applyAlignment="1">
      <alignment horizontal="justify" vertical="center"/>
    </xf>
    <xf numFmtId="0" fontId="10" fillId="0" borderId="29" xfId="0" applyFont="1" applyFill="1" applyBorder="1" applyAlignment="1">
      <alignment horizontal="left" vertical="top" wrapText="1"/>
    </xf>
    <xf numFmtId="0" fontId="16" fillId="0" borderId="29" xfId="0" applyFont="1" applyFill="1" applyBorder="1" applyAlignment="1">
      <alignment horizontal="justify" vertical="justify" wrapText="1"/>
    </xf>
    <xf numFmtId="10" fontId="10" fillId="0" borderId="29" xfId="3" applyNumberFormat="1" applyFont="1" applyFill="1" applyBorder="1" applyAlignment="1">
      <alignment horizontal="justify" vertical="center" wrapText="1"/>
    </xf>
    <xf numFmtId="164" fontId="16" fillId="0" borderId="29" xfId="19" applyNumberFormat="1" applyFont="1" applyFill="1" applyBorder="1" applyAlignment="1">
      <alignment horizontal="justify" vertical="center"/>
    </xf>
    <xf numFmtId="9" fontId="10" fillId="0" borderId="29" xfId="0" applyNumberFormat="1" applyFont="1" applyFill="1" applyBorder="1" applyAlignment="1">
      <alignment horizontal="justify" vertical="center"/>
    </xf>
    <xf numFmtId="9" fontId="10" fillId="0" borderId="29" xfId="0" applyNumberFormat="1" applyFont="1" applyFill="1" applyBorder="1" applyAlignment="1">
      <alignment horizontal="justify" vertical="center" wrapText="1"/>
    </xf>
    <xf numFmtId="173" fontId="10" fillId="0" borderId="29" xfId="19" applyNumberFormat="1" applyFont="1" applyFill="1" applyBorder="1" applyAlignment="1">
      <alignment horizontal="center" vertical="center"/>
    </xf>
    <xf numFmtId="10" fontId="10" fillId="0" borderId="29" xfId="0" applyNumberFormat="1" applyFont="1" applyFill="1" applyBorder="1" applyAlignment="1">
      <alignment horizontal="justify" vertical="center"/>
    </xf>
    <xf numFmtId="0" fontId="10" fillId="0" borderId="6" xfId="0" applyFont="1" applyFill="1" applyBorder="1" applyAlignment="1">
      <alignment horizontal="justify" vertical="center" wrapText="1"/>
    </xf>
    <xf numFmtId="0" fontId="10" fillId="0" borderId="29" xfId="0" applyFont="1" applyFill="1" applyBorder="1" applyAlignment="1">
      <alignment horizontal="justify" vertical="center"/>
    </xf>
    <xf numFmtId="176" fontId="10" fillId="0" borderId="29" xfId="0" applyNumberFormat="1" applyFont="1" applyFill="1" applyBorder="1" applyAlignment="1">
      <alignment vertical="center" wrapText="1"/>
    </xf>
    <xf numFmtId="3" fontId="10" fillId="0" borderId="29" xfId="0" applyNumberFormat="1" applyFont="1" applyFill="1" applyBorder="1" applyAlignment="1">
      <alignment vertical="center" wrapText="1"/>
    </xf>
    <xf numFmtId="14" fontId="10" fillId="0" borderId="29" xfId="0" applyNumberFormat="1" applyFont="1" applyFill="1" applyBorder="1" applyAlignment="1">
      <alignment horizontal="left" vertical="center" wrapText="1"/>
    </xf>
    <xf numFmtId="175" fontId="10" fillId="0" borderId="29" xfId="0" applyNumberFormat="1" applyFont="1" applyFill="1" applyBorder="1" applyAlignment="1">
      <alignment horizontal="center" vertical="center" wrapText="1"/>
    </xf>
    <xf numFmtId="0" fontId="10" fillId="0" borderId="29" xfId="0" applyFont="1" applyFill="1" applyBorder="1" applyAlignment="1">
      <alignment horizontal="left" vertical="center"/>
    </xf>
    <xf numFmtId="0" fontId="15" fillId="0" borderId="29" xfId="8" applyFont="1" applyFill="1" applyBorder="1" applyAlignment="1">
      <alignment vertical="center" wrapText="1"/>
    </xf>
    <xf numFmtId="165" fontId="3" fillId="0" borderId="29" xfId="0" applyNumberFormat="1" applyFont="1" applyFill="1" applyBorder="1" applyAlignment="1">
      <alignment horizontal="center" vertical="center" wrapText="1"/>
    </xf>
    <xf numFmtId="0" fontId="17" fillId="0" borderId="0" xfId="0" applyFont="1" applyFill="1" applyAlignment="1">
      <alignment vertical="center" wrapText="1"/>
    </xf>
    <xf numFmtId="165" fontId="3" fillId="0" borderId="29" xfId="0" applyNumberFormat="1" applyFont="1" applyFill="1" applyBorder="1" applyAlignment="1">
      <alignment vertical="center" wrapText="1"/>
    </xf>
    <xf numFmtId="0" fontId="18" fillId="0" borderId="21" xfId="0" applyFont="1" applyFill="1" applyBorder="1" applyAlignment="1">
      <alignment horizontal="center" vertical="center" wrapText="1"/>
    </xf>
    <xf numFmtId="6" fontId="10" fillId="0" borderId="29" xfId="18" applyNumberFormat="1" applyFont="1" applyFill="1" applyBorder="1" applyAlignment="1">
      <alignment horizontal="center" vertical="center"/>
    </xf>
    <xf numFmtId="166" fontId="10" fillId="0" borderId="29" xfId="2" applyFont="1" applyFill="1" applyBorder="1" applyAlignment="1">
      <alignment horizontal="center" vertical="center"/>
    </xf>
    <xf numFmtId="0" fontId="10" fillId="0" borderId="29" xfId="0" applyFont="1" applyFill="1" applyBorder="1" applyAlignment="1">
      <alignment vertical="top" wrapText="1"/>
    </xf>
    <xf numFmtId="6" fontId="10" fillId="0" borderId="29" xfId="0" applyNumberFormat="1" applyFont="1" applyFill="1" applyBorder="1" applyAlignment="1">
      <alignment vertical="center" wrapText="1"/>
    </xf>
    <xf numFmtId="0" fontId="10" fillId="0" borderId="29" xfId="0" applyFont="1" applyFill="1" applyBorder="1" applyAlignment="1">
      <alignment horizontal="justify" vertical="top"/>
    </xf>
    <xf numFmtId="0" fontId="10" fillId="0" borderId="29" xfId="0" applyFont="1" applyFill="1" applyBorder="1" applyAlignment="1">
      <alignment horizontal="justify" vertical="top" wrapText="1"/>
    </xf>
    <xf numFmtId="0" fontId="10" fillId="0" borderId="29" xfId="0" applyNumberFormat="1" applyFont="1" applyFill="1" applyBorder="1" applyAlignment="1">
      <alignment horizontal="center" vertical="center" wrapText="1"/>
    </xf>
    <xf numFmtId="0" fontId="18" fillId="0" borderId="29" xfId="0" applyFont="1" applyFill="1" applyBorder="1" applyAlignment="1">
      <alignment horizontal="center" vertical="center" wrapText="1"/>
    </xf>
    <xf numFmtId="42" fontId="10" fillId="0" borderId="29" xfId="18" applyFont="1" applyFill="1" applyBorder="1" applyAlignment="1">
      <alignment horizontal="center" vertical="center"/>
    </xf>
    <xf numFmtId="0" fontId="15" fillId="0" borderId="29" xfId="4" applyFont="1" applyFill="1" applyBorder="1" applyAlignment="1">
      <alignment horizontal="center" vertical="center" wrapText="1"/>
    </xf>
    <xf numFmtId="14" fontId="10" fillId="0" borderId="29" xfId="0" applyNumberFormat="1" applyFont="1" applyFill="1" applyBorder="1" applyAlignment="1">
      <alignment vertical="center"/>
    </xf>
    <xf numFmtId="178" fontId="10" fillId="0" borderId="29" xfId="0" applyNumberFormat="1" applyFont="1" applyFill="1" applyBorder="1" applyAlignment="1">
      <alignment horizontal="left" vertical="center" wrapText="1"/>
    </xf>
    <xf numFmtId="179" fontId="10" fillId="0" borderId="29" xfId="0" applyNumberFormat="1" applyFont="1" applyFill="1" applyBorder="1" applyAlignment="1">
      <alignment horizontal="center" vertical="center" wrapText="1"/>
    </xf>
    <xf numFmtId="42" fontId="3" fillId="0" borderId="29" xfId="9"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3" borderId="3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3" fillId="3" borderId="30" xfId="0" applyFont="1" applyFill="1" applyBorder="1" applyAlignment="1">
      <alignment horizontal="center"/>
    </xf>
    <xf numFmtId="0" fontId="3" fillId="3" borderId="31" xfId="0" applyFont="1" applyFill="1" applyBorder="1" applyAlignment="1">
      <alignment horizontal="center"/>
    </xf>
    <xf numFmtId="0" fontId="3" fillId="3" borderId="32" xfId="0" applyFont="1" applyFill="1" applyBorder="1" applyAlignment="1">
      <alignment horizontal="center"/>
    </xf>
    <xf numFmtId="0" fontId="2" fillId="2" borderId="31" xfId="0" applyFont="1" applyFill="1" applyBorder="1" applyAlignment="1">
      <alignment horizontal="center"/>
    </xf>
    <xf numFmtId="0" fontId="2" fillId="2" borderId="5" xfId="0" applyFont="1" applyFill="1" applyBorder="1" applyAlignment="1">
      <alignment horizontal="center"/>
    </xf>
    <xf numFmtId="0" fontId="2" fillId="4" borderId="7"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9"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0"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2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25" xfId="0" applyFont="1" applyFill="1" applyBorder="1" applyAlignment="1">
      <alignment horizontal="center" vertical="center" wrapText="1"/>
    </xf>
  </cellXfs>
  <cellStyles count="26">
    <cellStyle name="Hipervínculo" xfId="4" builtinId="8"/>
    <cellStyle name="Hipervínculo 2" xfId="8"/>
    <cellStyle name="Hipervínculo 3" xfId="5"/>
    <cellStyle name="Millares" xfId="1" builtinId="3"/>
    <cellStyle name="Millares [0]" xfId="7" builtinId="6"/>
    <cellStyle name="Millares [0] 2" xfId="11"/>
    <cellStyle name="Millares 10" xfId="22"/>
    <cellStyle name="Millares 2" xfId="15"/>
    <cellStyle name="Millares 3" xfId="16"/>
    <cellStyle name="Millares 4" xfId="10"/>
    <cellStyle name="Millares 5" xfId="12"/>
    <cellStyle name="Millares 6" xfId="13"/>
    <cellStyle name="Millares 7" xfId="23"/>
    <cellStyle name="Millares 8" xfId="24"/>
    <cellStyle name="Millares 9" xfId="21"/>
    <cellStyle name="Moneda [0]" xfId="2" builtinId="7"/>
    <cellStyle name="Moneda [0] 2" xfId="9"/>
    <cellStyle name="Moneda [0] 2 2" xfId="18"/>
    <cellStyle name="Moneda [0] 3 2" xfId="6"/>
    <cellStyle name="Moneda [0] 5" xfId="14"/>
    <cellStyle name="Moneda 2" xfId="17"/>
    <cellStyle name="Moneda 4" xfId="19"/>
    <cellStyle name="Moneda 8" xfId="20"/>
    <cellStyle name="Normal" xfId="0" builtinId="0"/>
    <cellStyle name="Porcentaje" xfId="3" builtinId="5"/>
    <cellStyle name="Texto explicativo" xfId="25"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gela.cruz\Desktop\Angela%20Patricia\Plan%20de%20seguimiento%20PIAA\Solicitud%20Seguimiento%202017\Matriz%20Plan%20de%20Acciones%20Afirmativas%20Raizal%20Seguimiento%202017%20y%20Proyeccion%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ilvia.ortiz\Downloads\MatrizSegu_Afro_modificada%20OPEL%201309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No. 1 Sector Salud"/>
      <sheetName val="Matriz No.2 Sector Educación"/>
      <sheetName val="Matriz No. 3 Sector Cultura"/>
      <sheetName val="Matriz No. 4 Sector D.E.I.T"/>
      <sheetName val="Matriz No. 5 Sector I.S."/>
      <sheetName val="Matriz No.6 Sector Hábitat"/>
      <sheetName val="Matriz No.7 Sector Ambiente"/>
      <sheetName val="Matriz No.8 Sector Gobierno"/>
      <sheetName val="Val"/>
    </sheetNames>
    <sheetDataSet>
      <sheetData sheetId="0"/>
      <sheetData sheetId="1"/>
      <sheetData sheetId="2"/>
      <sheetData sheetId="3"/>
      <sheetData sheetId="4"/>
      <sheetData sheetId="5"/>
      <sheetData sheetId="6"/>
      <sheetData sheetId="7"/>
      <sheetData sheetId="8">
        <row r="3">
          <cell r="B3" t="str">
            <v>Semestre 1</v>
          </cell>
          <cell r="D3" t="str">
            <v>_Eje_de_Cultura_e_Identidad_Raizal</v>
          </cell>
          <cell r="N3" t="str">
            <v>_01_Pilar_Igualdad_de_Calidad_de_Vida</v>
          </cell>
          <cell r="BE3" t="str">
            <v>_Sector_Gestión_Pública</v>
          </cell>
        </row>
        <row r="4">
          <cell r="D4" t="str">
            <v>_Eje_de_Participación_y_Autodeterminación_Raizal</v>
          </cell>
          <cell r="N4" t="str">
            <v>_02_Pilar_Democracia_Urbana</v>
          </cell>
          <cell r="BE4" t="str">
            <v>_Sector_Gobierno</v>
          </cell>
        </row>
        <row r="5">
          <cell r="D5" t="str">
            <v>_Eje_de_Educación_Raizal</v>
          </cell>
          <cell r="N5" t="str">
            <v>_03_Pilar_Construcción_de_Comunidad_y_Cultura_Ciudadana</v>
          </cell>
          <cell r="BE5" t="str">
            <v>_Sector_Hacienda</v>
          </cell>
        </row>
        <row r="6">
          <cell r="D6" t="str">
            <v>_Eje_de_Salud</v>
          </cell>
          <cell r="N6" t="str">
            <v>_06_Eje_transversal_sostenibilidad_ambiental_basada_en_eficiencia_energética</v>
          </cell>
          <cell r="BE6" t="str">
            <v>_Sector_Planeación</v>
          </cell>
        </row>
        <row r="7">
          <cell r="D7" t="str">
            <v>_Eje_de_Desarrollo_Económico_Raizal</v>
          </cell>
          <cell r="N7" t="str">
            <v>_07_Eje_transversal_Gobierno_Legítimo_fortalecimiento_local_y_eficiencia</v>
          </cell>
          <cell r="BE7" t="str">
            <v>_Sector_Desarrollo_Económico_Industria_y_Turismo</v>
          </cell>
        </row>
        <row r="8">
          <cell r="D8" t="str">
            <v>_Eje_de_Inclusión_y_no_discriminación_del_Raizal</v>
          </cell>
          <cell r="BE8" t="str">
            <v>_Sector_Educación</v>
          </cell>
        </row>
        <row r="9">
          <cell r="D9" t="str">
            <v>_Eje_de_Protección_y_Desarrollo_Integral_Raizal</v>
          </cell>
          <cell r="BE9" t="str">
            <v>_Sector_Salud</v>
          </cell>
        </row>
        <row r="10">
          <cell r="BE10" t="str">
            <v>_Sector_Integración_Social</v>
          </cell>
        </row>
        <row r="11">
          <cell r="BE11" t="str">
            <v>_Sector_Cultura_Recreación_y_Deporte</v>
          </cell>
        </row>
        <row r="12">
          <cell r="BE12" t="str">
            <v>_Sector_Ambiente</v>
          </cell>
        </row>
        <row r="13">
          <cell r="BE13" t="str">
            <v>_Sector_Movilidad</v>
          </cell>
        </row>
        <row r="14">
          <cell r="BE14" t="str">
            <v>_Sector_Hábitat</v>
          </cell>
        </row>
        <row r="15">
          <cell r="BE15" t="str">
            <v>_Sector_Mujer</v>
          </cell>
        </row>
        <row r="16">
          <cell r="BE16" t="str">
            <v>_Sector_Seguridad_Convivencia_y_Justicia</v>
          </cell>
        </row>
        <row r="17">
          <cell r="BE17" t="str">
            <v>_Sector_Gestión_Jurídica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Val"/>
    </sheetNames>
    <sheetDataSet>
      <sheetData sheetId="0"/>
      <sheetData sheetId="1">
        <row r="3">
          <cell r="E3" t="str">
            <v>Sentar_las_bases_institucionales_específicas_para_ejecución_de_la_política_y_el_plan_para_los_afrodescendientes_en_materia_de:_reforma_legal_para_la_adecuación_institucional_modificación_de_la_estructura_administrativa_(instancias_de_atención)_ampliación_de_los_espacios_de_participación</v>
          </cell>
        </row>
        <row r="4">
          <cell r="E4" t="str">
            <v>Incluir_nuevos_componentes_de_participación_y_atención_a_la_población_afrodescendiente_en_todos_los_programas_que_adelanten_las_entidades_distritales_que_definan_indicadores_de_gestión_y_resultados_recursos_así_como_criterios_de_priorización</v>
          </cell>
        </row>
        <row r="5">
          <cell r="E5" t="str">
            <v>Adelantar_acciones_de_planificación_participativa_y_concertada_con_la_Comisión_Consultiva_(instancia_de_representación_legalmente_reconocida)_que_garanticen_el_proceso_de_construcción_consolidación_y_aprobación_de_la_política</v>
          </cell>
        </row>
        <row r="6">
          <cell r="E6" t="str">
            <v>Ejecutar_de_manera_concertada_los_programas_proyectos_y_acciones_afirmativas_que_conforman_el_Plan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ilvia.ortiz@sda.gov.co" TargetMode="External"/><Relationship Id="rId13" Type="http://schemas.openxmlformats.org/officeDocument/2006/relationships/hyperlink" Target="mailto:eddy.bermudez@gobiernobogota.gov.co" TargetMode="External"/><Relationship Id="rId18" Type="http://schemas.openxmlformats.org/officeDocument/2006/relationships/hyperlink" Target="mailto:rgonzalez@participacionbogota.gov.co" TargetMode="External"/><Relationship Id="rId3" Type="http://schemas.openxmlformats.org/officeDocument/2006/relationships/hyperlink" Target="mailto:ljcabiativa@saludcapital.gov.co" TargetMode="External"/><Relationship Id="rId21" Type="http://schemas.openxmlformats.org/officeDocument/2006/relationships/printerSettings" Target="../printerSettings/printerSettings1.bin"/><Relationship Id="rId7" Type="http://schemas.openxmlformats.org/officeDocument/2006/relationships/hyperlink" Target="mailto:silvia.ortiz@sda.gov.co" TargetMode="External"/><Relationship Id="rId12" Type="http://schemas.openxmlformats.org/officeDocument/2006/relationships/hyperlink" Target="mailto:alvaro.vargas@gobiernobogota.gov.co" TargetMode="External"/><Relationship Id="rId17" Type="http://schemas.openxmlformats.org/officeDocument/2006/relationships/hyperlink" Target="mailto:jpardo@participacionbogota.gov.co" TargetMode="External"/><Relationship Id="rId2" Type="http://schemas.openxmlformats.org/officeDocument/2006/relationships/hyperlink" Target="mailto:ljcabiativa@saludcapital.gov.co" TargetMode="External"/><Relationship Id="rId16" Type="http://schemas.openxmlformats.org/officeDocument/2006/relationships/hyperlink" Target="mailto:jpalacios@participacionbogota.gov.co" TargetMode="External"/><Relationship Id="rId20" Type="http://schemas.openxmlformats.org/officeDocument/2006/relationships/hyperlink" Target="mailto:rhernandez@sdmujer.gov.co" TargetMode="External"/><Relationship Id="rId1" Type="http://schemas.openxmlformats.org/officeDocument/2006/relationships/hyperlink" Target="mailto:Lmardila@saludcapital.gov.co" TargetMode="External"/><Relationship Id="rId6" Type="http://schemas.openxmlformats.org/officeDocument/2006/relationships/hyperlink" Target="mailto:alvaro.vargas@gobiernobogota.gov.co" TargetMode="External"/><Relationship Id="rId11" Type="http://schemas.openxmlformats.org/officeDocument/2006/relationships/hyperlink" Target="mailto:lcorrea@sdis.gov.co" TargetMode="External"/><Relationship Id="rId5" Type="http://schemas.openxmlformats.org/officeDocument/2006/relationships/hyperlink" Target="mailto:y1ramirez@saludcapital.gov.co" TargetMode="External"/><Relationship Id="rId15" Type="http://schemas.openxmlformats.org/officeDocument/2006/relationships/hyperlink" Target="mailto:mrios@participacionbogota.gov.co" TargetMode="External"/><Relationship Id="rId23" Type="http://schemas.openxmlformats.org/officeDocument/2006/relationships/comments" Target="../comments1.xml"/><Relationship Id="rId10" Type="http://schemas.openxmlformats.org/officeDocument/2006/relationships/hyperlink" Target="mailto:lcorrea@sdis.gov.co" TargetMode="External"/><Relationship Id="rId19" Type="http://schemas.openxmlformats.org/officeDocument/2006/relationships/hyperlink" Target="mailto:dmartinez@educacionbogota.gov.co" TargetMode="External"/><Relationship Id="rId4" Type="http://schemas.openxmlformats.org/officeDocument/2006/relationships/hyperlink" Target="mailto:ljcabiativa@saludcapital.gov.co" TargetMode="External"/><Relationship Id="rId9" Type="http://schemas.openxmlformats.org/officeDocument/2006/relationships/hyperlink" Target="mailto:silvia.ortiz@sda.gov.co" TargetMode="External"/><Relationship Id="rId14" Type="http://schemas.openxmlformats.org/officeDocument/2006/relationships/hyperlink" Target="mailto:cristian.pulido@gobiernobogota.gov.co"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50"/>
  <sheetViews>
    <sheetView tabSelected="1" zoomScale="70" zoomScaleNormal="70" zoomScaleSheetLayoutView="90" workbookViewId="0">
      <pane ySplit="10" topLeftCell="A11" activePane="bottomLeft" state="frozen"/>
      <selection activeCell="T10" sqref="T10"/>
      <selection pane="bottomLeft" activeCell="G5" sqref="G5"/>
    </sheetView>
  </sheetViews>
  <sheetFormatPr baseColWidth="10" defaultRowHeight="15" x14ac:dyDescent="0.25"/>
  <cols>
    <col min="1" max="1" width="4" style="23" customWidth="1"/>
    <col min="2" max="2" width="26.140625" customWidth="1"/>
    <col min="3" max="3" width="35.42578125" customWidth="1"/>
    <col min="4" max="4" width="11.7109375" customWidth="1"/>
    <col min="5" max="5" width="26.42578125" customWidth="1"/>
    <col min="6" max="6" width="29.85546875" customWidth="1"/>
    <col min="7" max="7" width="11.85546875" customWidth="1"/>
    <col min="8" max="8" width="15.140625" customWidth="1"/>
    <col min="9" max="9" width="13" customWidth="1"/>
    <col min="10" max="10" width="16.28515625" style="11" customWidth="1"/>
    <col min="11" max="11" width="17.140625" customWidth="1"/>
    <col min="12" max="12" width="11.42578125" customWidth="1"/>
    <col min="13" max="13" width="21.28515625" customWidth="1"/>
    <col min="14" max="14" width="11.28515625" style="11" customWidth="1"/>
    <col min="15" max="15" width="15.140625" style="11" customWidth="1"/>
    <col min="16" max="16" width="24.5703125" customWidth="1"/>
    <col min="17" max="17" width="23" customWidth="1"/>
    <col min="18" max="20" width="10.42578125" style="11" customWidth="1"/>
    <col min="21" max="21" width="11" style="11" customWidth="1"/>
    <col min="22" max="22" width="11.85546875" customWidth="1"/>
    <col min="24" max="24" width="14.140625" style="11" customWidth="1"/>
    <col min="25" max="25" width="13" style="11" customWidth="1"/>
    <col min="26" max="26" width="14" customWidth="1"/>
    <col min="27" max="27" width="12" customWidth="1"/>
    <col min="28" max="28" width="15.140625" customWidth="1"/>
    <col min="29" max="29" width="11.42578125" customWidth="1"/>
    <col min="30" max="30" width="15.5703125" customWidth="1"/>
    <col min="31" max="31" width="14.5703125" customWidth="1"/>
    <col min="32" max="32" width="14.7109375" customWidth="1"/>
    <col min="33" max="33" width="12.7109375" customWidth="1"/>
    <col min="34" max="34" width="16.42578125" customWidth="1"/>
    <col min="35" max="35" width="22.85546875" customWidth="1"/>
    <col min="36" max="36" width="19.140625" customWidth="1"/>
    <col min="37" max="37" width="16.42578125" customWidth="1"/>
    <col min="38" max="38" width="20.28515625" customWidth="1"/>
    <col min="39" max="39" width="63.5703125" customWidth="1"/>
    <col min="40" max="40" width="55.85546875" customWidth="1"/>
  </cols>
  <sheetData>
    <row r="1" spans="1:40" ht="15" customHeight="1" x14ac:dyDescent="0.25">
      <c r="B1" s="128" t="s">
        <v>0</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30"/>
    </row>
    <row r="2" spans="1:40" ht="34.5" customHeight="1" x14ac:dyDescent="0.25">
      <c r="B2" s="1" t="s">
        <v>1</v>
      </c>
      <c r="C2" s="131" t="s">
        <v>2</v>
      </c>
      <c r="D2" s="132"/>
      <c r="E2" s="132"/>
      <c r="F2" s="132"/>
      <c r="G2" s="133"/>
      <c r="H2" s="25"/>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7"/>
    </row>
    <row r="3" spans="1:40" x14ac:dyDescent="0.25">
      <c r="B3" s="2" t="s">
        <v>3</v>
      </c>
      <c r="C3" s="134" t="s">
        <v>4</v>
      </c>
      <c r="D3" s="135"/>
      <c r="E3" s="135"/>
      <c r="F3" s="135"/>
      <c r="G3" s="136"/>
      <c r="H3" s="25"/>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7"/>
    </row>
    <row r="4" spans="1:40" x14ac:dyDescent="0.25">
      <c r="B4" s="2" t="s">
        <v>5</v>
      </c>
      <c r="C4" s="134" t="s">
        <v>6</v>
      </c>
      <c r="D4" s="135"/>
      <c r="E4" s="135"/>
      <c r="F4" s="135"/>
      <c r="G4" s="136"/>
      <c r="H4" s="25"/>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7"/>
    </row>
    <row r="5" spans="1:40" x14ac:dyDescent="0.25">
      <c r="B5" s="31" t="s">
        <v>7</v>
      </c>
      <c r="C5" s="137"/>
      <c r="D5" s="137"/>
      <c r="E5" s="138"/>
      <c r="F5" s="3" t="s">
        <v>8</v>
      </c>
      <c r="G5" s="4" t="s">
        <v>448</v>
      </c>
      <c r="H5" s="25"/>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7"/>
    </row>
    <row r="6" spans="1:40" ht="15.75" thickBot="1" x14ac:dyDescent="0.3">
      <c r="B6" s="5"/>
      <c r="C6" s="6"/>
      <c r="D6" s="7"/>
      <c r="E6" s="7"/>
      <c r="F6" s="7"/>
      <c r="G6" s="8"/>
      <c r="H6" s="28"/>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30"/>
    </row>
    <row r="7" spans="1:40" ht="15" customHeight="1" x14ac:dyDescent="0.25">
      <c r="B7" s="139" t="s">
        <v>9</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9"/>
      <c r="AD7" s="143" t="s">
        <v>10</v>
      </c>
      <c r="AE7" s="144"/>
      <c r="AF7" s="145"/>
      <c r="AG7" s="149" t="s">
        <v>11</v>
      </c>
      <c r="AH7" s="150"/>
      <c r="AI7" s="150"/>
      <c r="AJ7" s="150"/>
      <c r="AK7" s="150"/>
      <c r="AL7" s="150"/>
      <c r="AM7" s="151"/>
      <c r="AN7" s="153"/>
    </row>
    <row r="8" spans="1:40" ht="15" customHeight="1" x14ac:dyDescent="0.25">
      <c r="B8" s="141"/>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0"/>
      <c r="AD8" s="146"/>
      <c r="AE8" s="147"/>
      <c r="AF8" s="148"/>
      <c r="AG8" s="141"/>
      <c r="AH8" s="142"/>
      <c r="AI8" s="142"/>
      <c r="AJ8" s="142"/>
      <c r="AK8" s="142"/>
      <c r="AL8" s="142"/>
      <c r="AM8" s="152"/>
      <c r="AN8" s="154"/>
    </row>
    <row r="9" spans="1:40" ht="46.5" customHeight="1" x14ac:dyDescent="0.25">
      <c r="B9" s="155" t="s">
        <v>12</v>
      </c>
      <c r="C9" s="156"/>
      <c r="D9" s="13"/>
      <c r="E9" s="158" t="s">
        <v>13</v>
      </c>
      <c r="F9" s="158"/>
      <c r="G9" s="160"/>
      <c r="H9" s="161" t="s">
        <v>14</v>
      </c>
      <c r="I9" s="161"/>
      <c r="J9" s="161"/>
      <c r="K9" s="161"/>
      <c r="L9" s="161"/>
      <c r="M9" s="161"/>
      <c r="N9" s="162" t="s">
        <v>15</v>
      </c>
      <c r="O9" s="163"/>
      <c r="P9" s="164" t="s">
        <v>16</v>
      </c>
      <c r="Q9" s="164"/>
      <c r="R9" s="164"/>
      <c r="S9" s="164"/>
      <c r="T9" s="164"/>
      <c r="U9" s="164"/>
      <c r="V9" s="165" t="s">
        <v>17</v>
      </c>
      <c r="W9" s="158"/>
      <c r="X9" s="158"/>
      <c r="Y9" s="158"/>
      <c r="Z9" s="158"/>
      <c r="AA9" s="158"/>
      <c r="AB9" s="158"/>
      <c r="AC9" s="159"/>
      <c r="AD9" s="166"/>
      <c r="AE9" s="167"/>
      <c r="AF9" s="168"/>
      <c r="AG9" s="157" t="s">
        <v>18</v>
      </c>
      <c r="AH9" s="158"/>
      <c r="AI9" s="158"/>
      <c r="AJ9" s="158"/>
      <c r="AK9" s="158"/>
      <c r="AL9" s="158"/>
      <c r="AM9" s="159"/>
      <c r="AN9" s="154"/>
    </row>
    <row r="10" spans="1:40" ht="88.5" customHeight="1" x14ac:dyDescent="0.25">
      <c r="A10" s="22" t="s">
        <v>426</v>
      </c>
      <c r="B10" s="14" t="s">
        <v>19</v>
      </c>
      <c r="C10" s="14" t="s">
        <v>20</v>
      </c>
      <c r="D10" s="14" t="s">
        <v>21</v>
      </c>
      <c r="E10" s="14" t="s">
        <v>22</v>
      </c>
      <c r="F10" s="15" t="s">
        <v>23</v>
      </c>
      <c r="G10" s="15" t="s">
        <v>24</v>
      </c>
      <c r="H10" s="15" t="s">
        <v>25</v>
      </c>
      <c r="I10" s="14" t="s">
        <v>26</v>
      </c>
      <c r="J10" s="15" t="s">
        <v>27</v>
      </c>
      <c r="K10" s="15" t="s">
        <v>28</v>
      </c>
      <c r="L10" s="15" t="s">
        <v>29</v>
      </c>
      <c r="M10" s="15" t="s">
        <v>30</v>
      </c>
      <c r="N10" s="15" t="s">
        <v>31</v>
      </c>
      <c r="O10" s="15" t="s">
        <v>32</v>
      </c>
      <c r="P10" s="15" t="s">
        <v>33</v>
      </c>
      <c r="Q10" s="15" t="s">
        <v>34</v>
      </c>
      <c r="R10" s="14" t="s">
        <v>35</v>
      </c>
      <c r="S10" s="14" t="s">
        <v>36</v>
      </c>
      <c r="T10" s="14" t="s">
        <v>37</v>
      </c>
      <c r="U10" s="14" t="s">
        <v>38</v>
      </c>
      <c r="V10" s="14" t="s">
        <v>39</v>
      </c>
      <c r="W10" s="16" t="s">
        <v>40</v>
      </c>
      <c r="X10" s="14" t="s">
        <v>364</v>
      </c>
      <c r="Y10" s="17" t="s">
        <v>41</v>
      </c>
      <c r="Z10" s="14" t="s">
        <v>42</v>
      </c>
      <c r="AA10" s="17" t="s">
        <v>43</v>
      </c>
      <c r="AB10" s="14" t="s">
        <v>44</v>
      </c>
      <c r="AC10" s="17" t="s">
        <v>45</v>
      </c>
      <c r="AD10" s="18" t="s">
        <v>46</v>
      </c>
      <c r="AE10" s="18" t="s">
        <v>47</v>
      </c>
      <c r="AF10" s="18" t="s">
        <v>48</v>
      </c>
      <c r="AG10" s="14" t="s">
        <v>49</v>
      </c>
      <c r="AH10" s="14" t="s">
        <v>50</v>
      </c>
      <c r="AI10" s="14" t="s">
        <v>425</v>
      </c>
      <c r="AJ10" s="14" t="s">
        <v>427</v>
      </c>
      <c r="AK10" s="14" t="s">
        <v>428</v>
      </c>
      <c r="AL10" s="14" t="s">
        <v>429</v>
      </c>
      <c r="AM10" s="14" t="s">
        <v>51</v>
      </c>
      <c r="AN10" s="14" t="s">
        <v>52</v>
      </c>
    </row>
    <row r="11" spans="1:40" s="58" customFormat="1" ht="282.75" customHeight="1" x14ac:dyDescent="0.25">
      <c r="A11" s="49" t="s">
        <v>367</v>
      </c>
      <c r="B11" s="50" t="s">
        <v>53</v>
      </c>
      <c r="C11" s="51" t="s">
        <v>89</v>
      </c>
      <c r="D11" s="52"/>
      <c r="E11" s="50" t="s">
        <v>54</v>
      </c>
      <c r="F11" s="50" t="s">
        <v>55</v>
      </c>
      <c r="G11" s="49">
        <v>4.5</v>
      </c>
      <c r="H11" s="50" t="s">
        <v>64</v>
      </c>
      <c r="I11" s="50" t="s">
        <v>65</v>
      </c>
      <c r="J11" s="49" t="s">
        <v>106</v>
      </c>
      <c r="K11" s="50" t="s">
        <v>66</v>
      </c>
      <c r="L11" s="50" t="s">
        <v>67</v>
      </c>
      <c r="M11" s="53" t="s">
        <v>68</v>
      </c>
      <c r="N11" s="54">
        <v>42856</v>
      </c>
      <c r="O11" s="54">
        <v>43981</v>
      </c>
      <c r="P11" s="50" t="s">
        <v>69</v>
      </c>
      <c r="Q11" s="51" t="s">
        <v>70</v>
      </c>
      <c r="R11" s="55">
        <v>1</v>
      </c>
      <c r="S11" s="55">
        <v>1</v>
      </c>
      <c r="T11" s="55">
        <v>1</v>
      </c>
      <c r="U11" s="55">
        <v>1</v>
      </c>
      <c r="V11" s="55">
        <v>1</v>
      </c>
      <c r="W11" s="55">
        <v>1</v>
      </c>
      <c r="X11" s="55">
        <v>1</v>
      </c>
      <c r="Y11" s="55">
        <v>1</v>
      </c>
      <c r="Z11" s="41" t="s">
        <v>475</v>
      </c>
      <c r="AA11" s="55">
        <v>1</v>
      </c>
      <c r="AB11" s="52"/>
      <c r="AC11" s="52"/>
      <c r="AD11" s="50" t="s">
        <v>80</v>
      </c>
      <c r="AE11" s="50" t="s">
        <v>81</v>
      </c>
      <c r="AF11" s="50" t="s">
        <v>82</v>
      </c>
      <c r="AG11" s="50">
        <v>1186</v>
      </c>
      <c r="AH11" s="50" t="s">
        <v>83</v>
      </c>
      <c r="AI11" s="50" t="s">
        <v>84</v>
      </c>
      <c r="AJ11" s="35">
        <v>168714546</v>
      </c>
      <c r="AK11" s="56">
        <v>0.63</v>
      </c>
      <c r="AL11" s="35">
        <v>175139274</v>
      </c>
      <c r="AM11" s="57" t="s">
        <v>441</v>
      </c>
      <c r="AN11" s="47" t="s">
        <v>477</v>
      </c>
    </row>
    <row r="12" spans="1:40" s="58" customFormat="1" ht="218.25" customHeight="1" x14ac:dyDescent="0.25">
      <c r="A12" s="49" t="s">
        <v>368</v>
      </c>
      <c r="B12" s="50" t="s">
        <v>53</v>
      </c>
      <c r="C12" s="51" t="s">
        <v>89</v>
      </c>
      <c r="D12" s="52"/>
      <c r="E12" s="50" t="s">
        <v>56</v>
      </c>
      <c r="F12" s="50" t="s">
        <v>57</v>
      </c>
      <c r="G12" s="49">
        <v>2</v>
      </c>
      <c r="H12" s="50" t="s">
        <v>64</v>
      </c>
      <c r="I12" s="50" t="s">
        <v>65</v>
      </c>
      <c r="J12" s="49" t="s">
        <v>106</v>
      </c>
      <c r="K12" s="50" t="s">
        <v>71</v>
      </c>
      <c r="L12" s="50" t="s">
        <v>72</v>
      </c>
      <c r="M12" s="53" t="s">
        <v>73</v>
      </c>
      <c r="N12" s="54">
        <v>42856</v>
      </c>
      <c r="O12" s="54">
        <v>43981</v>
      </c>
      <c r="P12" s="51" t="s">
        <v>188</v>
      </c>
      <c r="Q12" s="51" t="s">
        <v>189</v>
      </c>
      <c r="R12" s="55">
        <v>0.25</v>
      </c>
      <c r="S12" s="55">
        <v>0.25</v>
      </c>
      <c r="T12" s="55">
        <v>0.25</v>
      </c>
      <c r="U12" s="55">
        <v>0.25</v>
      </c>
      <c r="V12" s="55">
        <v>0.25</v>
      </c>
      <c r="W12" s="55">
        <v>1</v>
      </c>
      <c r="X12" s="55">
        <v>0.5</v>
      </c>
      <c r="Y12" s="59">
        <v>2</v>
      </c>
      <c r="Z12" s="46">
        <v>0.25</v>
      </c>
      <c r="AA12" s="55">
        <v>1</v>
      </c>
      <c r="AB12" s="52"/>
      <c r="AC12" s="52"/>
      <c r="AD12" s="50" t="s">
        <v>80</v>
      </c>
      <c r="AE12" s="50" t="s">
        <v>81</v>
      </c>
      <c r="AF12" s="50" t="s">
        <v>82</v>
      </c>
      <c r="AG12" s="50">
        <v>1187</v>
      </c>
      <c r="AH12" s="50" t="s">
        <v>85</v>
      </c>
      <c r="AI12" s="50" t="s">
        <v>86</v>
      </c>
      <c r="AJ12" s="60" t="s">
        <v>137</v>
      </c>
      <c r="AK12" s="37" t="s">
        <v>137</v>
      </c>
      <c r="AL12" s="61" t="s">
        <v>106</v>
      </c>
      <c r="AM12" s="42" t="s">
        <v>478</v>
      </c>
      <c r="AN12" s="57" t="s">
        <v>442</v>
      </c>
    </row>
    <row r="13" spans="1:40" s="58" customFormat="1" ht="199.5" customHeight="1" x14ac:dyDescent="0.25">
      <c r="A13" s="49" t="s">
        <v>369</v>
      </c>
      <c r="B13" s="50" t="s">
        <v>53</v>
      </c>
      <c r="C13" s="51" t="s">
        <v>89</v>
      </c>
      <c r="D13" s="52"/>
      <c r="E13" s="50" t="s">
        <v>58</v>
      </c>
      <c r="F13" s="50" t="s">
        <v>59</v>
      </c>
      <c r="G13" s="49">
        <v>2</v>
      </c>
      <c r="H13" s="50" t="s">
        <v>64</v>
      </c>
      <c r="I13" s="50" t="s">
        <v>65</v>
      </c>
      <c r="J13" s="49" t="s">
        <v>106</v>
      </c>
      <c r="K13" s="50" t="s">
        <v>66</v>
      </c>
      <c r="L13" s="50" t="s">
        <v>67</v>
      </c>
      <c r="M13" s="53" t="s">
        <v>68</v>
      </c>
      <c r="N13" s="54">
        <v>42856</v>
      </c>
      <c r="O13" s="54">
        <v>43981</v>
      </c>
      <c r="P13" s="50" t="s">
        <v>190</v>
      </c>
      <c r="Q13" s="62" t="s">
        <v>490</v>
      </c>
      <c r="R13" s="55">
        <v>0.2</v>
      </c>
      <c r="S13" s="55">
        <v>0.4</v>
      </c>
      <c r="T13" s="55">
        <v>0.3</v>
      </c>
      <c r="U13" s="55">
        <v>0.1</v>
      </c>
      <c r="V13" s="55">
        <v>0</v>
      </c>
      <c r="W13" s="55">
        <v>0</v>
      </c>
      <c r="X13" s="55">
        <v>0.25</v>
      </c>
      <c r="Y13" s="63">
        <v>0.625</v>
      </c>
      <c r="Z13" s="46">
        <v>0.2</v>
      </c>
      <c r="AA13" s="55">
        <v>0.67</v>
      </c>
      <c r="AB13" s="52"/>
      <c r="AC13" s="52"/>
      <c r="AD13" s="50" t="s">
        <v>80</v>
      </c>
      <c r="AE13" s="50" t="s">
        <v>81</v>
      </c>
      <c r="AF13" s="50" t="s">
        <v>82</v>
      </c>
      <c r="AG13" s="50">
        <v>1186</v>
      </c>
      <c r="AH13" s="50" t="s">
        <v>83</v>
      </c>
      <c r="AI13" s="50" t="s">
        <v>87</v>
      </c>
      <c r="AJ13" s="36" t="s">
        <v>137</v>
      </c>
      <c r="AK13" s="37" t="s">
        <v>137</v>
      </c>
      <c r="AL13" s="37" t="s">
        <v>137</v>
      </c>
      <c r="AM13" s="42" t="s">
        <v>479</v>
      </c>
      <c r="AN13" s="42" t="s">
        <v>424</v>
      </c>
    </row>
    <row r="14" spans="1:40" s="58" customFormat="1" ht="165.75" customHeight="1" x14ac:dyDescent="0.25">
      <c r="A14" s="49" t="s">
        <v>370</v>
      </c>
      <c r="B14" s="50" t="s">
        <v>53</v>
      </c>
      <c r="C14" s="51" t="s">
        <v>89</v>
      </c>
      <c r="D14" s="52"/>
      <c r="E14" s="50" t="s">
        <v>60</v>
      </c>
      <c r="F14" s="50" t="s">
        <v>61</v>
      </c>
      <c r="G14" s="49">
        <v>4.5</v>
      </c>
      <c r="H14" s="50" t="s">
        <v>64</v>
      </c>
      <c r="I14" s="50" t="s">
        <v>65</v>
      </c>
      <c r="J14" s="49" t="s">
        <v>106</v>
      </c>
      <c r="K14" s="50" t="s">
        <v>66</v>
      </c>
      <c r="L14" s="50" t="s">
        <v>74</v>
      </c>
      <c r="M14" s="53" t="s">
        <v>68</v>
      </c>
      <c r="N14" s="54">
        <v>42856</v>
      </c>
      <c r="O14" s="54">
        <v>43981</v>
      </c>
      <c r="P14" s="50" t="s">
        <v>191</v>
      </c>
      <c r="Q14" s="62" t="s">
        <v>192</v>
      </c>
      <c r="R14" s="55">
        <v>0.1</v>
      </c>
      <c r="S14" s="55">
        <v>0.2</v>
      </c>
      <c r="T14" s="55">
        <v>0.4</v>
      </c>
      <c r="U14" s="55">
        <v>0.3</v>
      </c>
      <c r="V14" s="55">
        <v>0</v>
      </c>
      <c r="W14" s="55">
        <v>0</v>
      </c>
      <c r="X14" s="55">
        <v>0.1</v>
      </c>
      <c r="Y14" s="55">
        <v>0.5</v>
      </c>
      <c r="Z14" s="46">
        <v>0</v>
      </c>
      <c r="AA14" s="55">
        <v>0</v>
      </c>
      <c r="AB14" s="52"/>
      <c r="AC14" s="52"/>
      <c r="AD14" s="50" t="s">
        <v>80</v>
      </c>
      <c r="AE14" s="50" t="s">
        <v>81</v>
      </c>
      <c r="AF14" s="50" t="s">
        <v>82</v>
      </c>
      <c r="AG14" s="50">
        <v>1186</v>
      </c>
      <c r="AH14" s="50" t="s">
        <v>83</v>
      </c>
      <c r="AI14" s="50" t="s">
        <v>87</v>
      </c>
      <c r="AJ14" s="36" t="s">
        <v>137</v>
      </c>
      <c r="AK14" s="37" t="s">
        <v>137</v>
      </c>
      <c r="AL14" s="37" t="s">
        <v>137</v>
      </c>
      <c r="AM14" s="42" t="s">
        <v>480</v>
      </c>
      <c r="AN14" s="42" t="s">
        <v>424</v>
      </c>
    </row>
    <row r="15" spans="1:40" s="58" customFormat="1" ht="193.5" customHeight="1" x14ac:dyDescent="0.25">
      <c r="A15" s="49" t="s">
        <v>371</v>
      </c>
      <c r="B15" s="50" t="s">
        <v>53</v>
      </c>
      <c r="C15" s="51" t="s">
        <v>89</v>
      </c>
      <c r="D15" s="52"/>
      <c r="E15" s="51" t="s">
        <v>62</v>
      </c>
      <c r="F15" s="64" t="s">
        <v>63</v>
      </c>
      <c r="G15" s="49">
        <v>2</v>
      </c>
      <c r="H15" s="50" t="s">
        <v>64</v>
      </c>
      <c r="I15" s="50" t="s">
        <v>65</v>
      </c>
      <c r="J15" s="49" t="s">
        <v>106</v>
      </c>
      <c r="K15" s="65" t="s">
        <v>75</v>
      </c>
      <c r="L15" s="65" t="s">
        <v>76</v>
      </c>
      <c r="M15" s="66" t="s">
        <v>77</v>
      </c>
      <c r="N15" s="54">
        <v>42856</v>
      </c>
      <c r="O15" s="67">
        <v>43981</v>
      </c>
      <c r="P15" s="50" t="s">
        <v>78</v>
      </c>
      <c r="Q15" s="51" t="s">
        <v>79</v>
      </c>
      <c r="R15" s="55">
        <v>1</v>
      </c>
      <c r="S15" s="55">
        <v>1</v>
      </c>
      <c r="T15" s="55">
        <v>1</v>
      </c>
      <c r="U15" s="55">
        <v>1</v>
      </c>
      <c r="V15" s="55">
        <v>1</v>
      </c>
      <c r="W15" s="55">
        <v>1</v>
      </c>
      <c r="X15" s="55">
        <v>1</v>
      </c>
      <c r="Y15" s="55">
        <v>1</v>
      </c>
      <c r="Z15" s="41" t="s">
        <v>476</v>
      </c>
      <c r="AA15" s="55">
        <v>1</v>
      </c>
      <c r="AB15" s="52"/>
      <c r="AC15" s="52"/>
      <c r="AD15" s="50" t="s">
        <v>80</v>
      </c>
      <c r="AE15" s="50" t="s">
        <v>81</v>
      </c>
      <c r="AF15" s="50" t="s">
        <v>82</v>
      </c>
      <c r="AG15" s="65">
        <v>7525</v>
      </c>
      <c r="AH15" s="50"/>
      <c r="AI15" s="50" t="s">
        <v>88</v>
      </c>
      <c r="AJ15" s="37" t="s">
        <v>137</v>
      </c>
      <c r="AK15" s="37" t="s">
        <v>137</v>
      </c>
      <c r="AL15" s="36" t="s">
        <v>137</v>
      </c>
      <c r="AM15" s="47" t="s">
        <v>481</v>
      </c>
      <c r="AN15" s="47" t="s">
        <v>443</v>
      </c>
    </row>
    <row r="16" spans="1:40" s="58" customFormat="1" ht="224.25" customHeight="1" x14ac:dyDescent="0.25">
      <c r="A16" s="49" t="s">
        <v>372</v>
      </c>
      <c r="B16" s="50" t="s">
        <v>331</v>
      </c>
      <c r="C16" s="50" t="s">
        <v>332</v>
      </c>
      <c r="D16" s="52"/>
      <c r="E16" s="50" t="s">
        <v>334</v>
      </c>
      <c r="F16" s="50" t="s">
        <v>335</v>
      </c>
      <c r="G16" s="68">
        <v>4.33</v>
      </c>
      <c r="H16" s="50" t="s">
        <v>340</v>
      </c>
      <c r="I16" s="50" t="s">
        <v>341</v>
      </c>
      <c r="J16" s="49" t="s">
        <v>106</v>
      </c>
      <c r="K16" s="50" t="s">
        <v>342</v>
      </c>
      <c r="L16" s="50" t="s">
        <v>343</v>
      </c>
      <c r="M16" s="66" t="s">
        <v>344</v>
      </c>
      <c r="N16" s="54">
        <v>43132</v>
      </c>
      <c r="O16" s="54">
        <v>43981</v>
      </c>
      <c r="P16" s="50" t="s">
        <v>345</v>
      </c>
      <c r="Q16" s="50" t="s">
        <v>346</v>
      </c>
      <c r="R16" s="49" t="s">
        <v>137</v>
      </c>
      <c r="S16" s="49">
        <v>1</v>
      </c>
      <c r="T16" s="49">
        <v>1</v>
      </c>
      <c r="U16" s="49">
        <v>1</v>
      </c>
      <c r="V16" s="49" t="s">
        <v>137</v>
      </c>
      <c r="W16" s="49" t="s">
        <v>137</v>
      </c>
      <c r="X16" s="49">
        <v>1</v>
      </c>
      <c r="Y16" s="55">
        <v>1</v>
      </c>
      <c r="Z16" s="49">
        <v>1</v>
      </c>
      <c r="AA16" s="55">
        <v>1</v>
      </c>
      <c r="AB16" s="52"/>
      <c r="AC16" s="52"/>
      <c r="AD16" s="50" t="s">
        <v>80</v>
      </c>
      <c r="AE16" s="50" t="s">
        <v>355</v>
      </c>
      <c r="AF16" s="50" t="s">
        <v>356</v>
      </c>
      <c r="AG16" s="50">
        <v>1053</v>
      </c>
      <c r="AH16" s="50" t="s">
        <v>357</v>
      </c>
      <c r="AI16" s="50" t="s">
        <v>358</v>
      </c>
      <c r="AJ16" s="38">
        <v>50784469908</v>
      </c>
      <c r="AK16" s="39">
        <v>6.0492247050432672E-4</v>
      </c>
      <c r="AL16" s="38">
        <v>44600000</v>
      </c>
      <c r="AM16" s="50" t="s">
        <v>461</v>
      </c>
      <c r="AN16" s="50" t="s">
        <v>462</v>
      </c>
    </row>
    <row r="17" spans="1:40" s="58" customFormat="1" ht="177" customHeight="1" x14ac:dyDescent="0.25">
      <c r="A17" s="49" t="s">
        <v>373</v>
      </c>
      <c r="B17" s="50" t="s">
        <v>331</v>
      </c>
      <c r="C17" s="50" t="s">
        <v>332</v>
      </c>
      <c r="D17" s="52"/>
      <c r="E17" s="50" t="s">
        <v>336</v>
      </c>
      <c r="F17" s="50" t="s">
        <v>337</v>
      </c>
      <c r="G17" s="68">
        <v>4.33</v>
      </c>
      <c r="H17" s="50" t="s">
        <v>340</v>
      </c>
      <c r="I17" s="50" t="s">
        <v>341</v>
      </c>
      <c r="J17" s="49" t="s">
        <v>106</v>
      </c>
      <c r="K17" s="50" t="s">
        <v>347</v>
      </c>
      <c r="L17" s="50" t="s">
        <v>343</v>
      </c>
      <c r="M17" s="66" t="s">
        <v>344</v>
      </c>
      <c r="N17" s="54">
        <v>43132</v>
      </c>
      <c r="O17" s="54">
        <v>43829</v>
      </c>
      <c r="P17" s="50" t="s">
        <v>348</v>
      </c>
      <c r="Q17" s="50" t="s">
        <v>349</v>
      </c>
      <c r="R17" s="49" t="s">
        <v>137</v>
      </c>
      <c r="S17" s="49">
        <v>1</v>
      </c>
      <c r="T17" s="49">
        <v>1</v>
      </c>
      <c r="U17" s="49">
        <v>1</v>
      </c>
      <c r="V17" s="49" t="s">
        <v>137</v>
      </c>
      <c r="W17" s="49" t="s">
        <v>137</v>
      </c>
      <c r="X17" s="49">
        <v>1</v>
      </c>
      <c r="Y17" s="55">
        <v>1</v>
      </c>
      <c r="Z17" s="49">
        <v>1</v>
      </c>
      <c r="AA17" s="55">
        <v>1</v>
      </c>
      <c r="AB17" s="52"/>
      <c r="AC17" s="52"/>
      <c r="AD17" s="50" t="s">
        <v>80</v>
      </c>
      <c r="AE17" s="50" t="s">
        <v>355</v>
      </c>
      <c r="AF17" s="50" t="s">
        <v>359</v>
      </c>
      <c r="AG17" s="50">
        <v>1053</v>
      </c>
      <c r="AH17" s="50" t="s">
        <v>357</v>
      </c>
      <c r="AI17" s="50" t="s">
        <v>358</v>
      </c>
      <c r="AJ17" s="38">
        <v>50784469908</v>
      </c>
      <c r="AK17" s="39">
        <v>2.8214580217057327E-4</v>
      </c>
      <c r="AL17" s="38">
        <v>24328625</v>
      </c>
      <c r="AM17" s="50" t="s">
        <v>463</v>
      </c>
      <c r="AN17" s="50" t="s">
        <v>464</v>
      </c>
    </row>
    <row r="18" spans="1:40" s="58" customFormat="1" ht="193.5" customHeight="1" x14ac:dyDescent="0.25">
      <c r="A18" s="49" t="s">
        <v>374</v>
      </c>
      <c r="B18" s="50" t="s">
        <v>331</v>
      </c>
      <c r="C18" s="50" t="s">
        <v>333</v>
      </c>
      <c r="D18" s="52"/>
      <c r="E18" s="50" t="s">
        <v>338</v>
      </c>
      <c r="F18" s="50" t="s">
        <v>339</v>
      </c>
      <c r="G18" s="68">
        <v>4.34</v>
      </c>
      <c r="H18" s="50" t="s">
        <v>340</v>
      </c>
      <c r="I18" s="50" t="s">
        <v>341</v>
      </c>
      <c r="J18" s="49" t="s">
        <v>106</v>
      </c>
      <c r="K18" s="50" t="s">
        <v>350</v>
      </c>
      <c r="L18" s="50" t="s">
        <v>351</v>
      </c>
      <c r="M18" s="66" t="s">
        <v>352</v>
      </c>
      <c r="N18" s="54">
        <v>42887</v>
      </c>
      <c r="O18" s="54">
        <v>43981</v>
      </c>
      <c r="P18" s="50" t="s">
        <v>353</v>
      </c>
      <c r="Q18" s="50" t="s">
        <v>354</v>
      </c>
      <c r="R18" s="55">
        <v>1</v>
      </c>
      <c r="S18" s="55">
        <v>1</v>
      </c>
      <c r="T18" s="55">
        <v>1</v>
      </c>
      <c r="U18" s="55">
        <v>1</v>
      </c>
      <c r="V18" s="55">
        <v>1</v>
      </c>
      <c r="W18" s="55">
        <v>1</v>
      </c>
      <c r="X18" s="55">
        <v>1</v>
      </c>
      <c r="Y18" s="55">
        <v>1</v>
      </c>
      <c r="Z18" s="55">
        <v>1</v>
      </c>
      <c r="AA18" s="55">
        <v>1</v>
      </c>
      <c r="AB18" s="52"/>
      <c r="AC18" s="52"/>
      <c r="AD18" s="50" t="s">
        <v>80</v>
      </c>
      <c r="AE18" s="50" t="s">
        <v>360</v>
      </c>
      <c r="AF18" s="50" t="s">
        <v>361</v>
      </c>
      <c r="AG18" s="50">
        <v>1074</v>
      </c>
      <c r="AH18" s="50" t="s">
        <v>362</v>
      </c>
      <c r="AI18" s="50" t="s">
        <v>363</v>
      </c>
      <c r="AJ18" s="40">
        <v>136340000373</v>
      </c>
      <c r="AK18" s="39">
        <v>3.0502985262009581E-3</v>
      </c>
      <c r="AL18" s="38">
        <v>431979657.19999999</v>
      </c>
      <c r="AM18" s="50" t="s">
        <v>465</v>
      </c>
      <c r="AN18" s="50" t="s">
        <v>434</v>
      </c>
    </row>
    <row r="19" spans="1:40" s="58" customFormat="1" ht="99.75" customHeight="1" x14ac:dyDescent="0.25">
      <c r="A19" s="68" t="s">
        <v>375</v>
      </c>
      <c r="B19" s="50" t="s">
        <v>193</v>
      </c>
      <c r="C19" s="50" t="s">
        <v>142</v>
      </c>
      <c r="D19" s="52"/>
      <c r="E19" s="69" t="s">
        <v>90</v>
      </c>
      <c r="F19" s="51" t="s">
        <v>91</v>
      </c>
      <c r="G19" s="49">
        <v>3.5</v>
      </c>
      <c r="H19" s="50" t="s">
        <v>104</v>
      </c>
      <c r="I19" s="50" t="s">
        <v>105</v>
      </c>
      <c r="J19" s="49" t="s">
        <v>106</v>
      </c>
      <c r="K19" s="49" t="s">
        <v>107</v>
      </c>
      <c r="L19" s="49">
        <v>3274850</v>
      </c>
      <c r="M19" s="49" t="s">
        <v>108</v>
      </c>
      <c r="N19" s="54">
        <v>42856</v>
      </c>
      <c r="O19" s="54">
        <v>43100</v>
      </c>
      <c r="P19" s="49" t="s">
        <v>109</v>
      </c>
      <c r="Q19" s="49" t="s">
        <v>110</v>
      </c>
      <c r="R19" s="49">
        <v>1</v>
      </c>
      <c r="S19" s="49">
        <v>0</v>
      </c>
      <c r="T19" s="49">
        <v>0</v>
      </c>
      <c r="U19" s="49">
        <v>0</v>
      </c>
      <c r="V19" s="49">
        <v>1</v>
      </c>
      <c r="W19" s="55">
        <v>1</v>
      </c>
      <c r="X19" s="49" t="s">
        <v>205</v>
      </c>
      <c r="Y19" s="49" t="s">
        <v>205</v>
      </c>
      <c r="Z19" s="68" t="s">
        <v>205</v>
      </c>
      <c r="AA19" s="55" t="s">
        <v>137</v>
      </c>
      <c r="AB19" s="52"/>
      <c r="AC19" s="52"/>
      <c r="AD19" s="51" t="s">
        <v>126</v>
      </c>
      <c r="AE19" s="51" t="s">
        <v>127</v>
      </c>
      <c r="AF19" s="51" t="s">
        <v>128</v>
      </c>
      <c r="AG19" s="51">
        <v>1016</v>
      </c>
      <c r="AH19" s="51" t="s">
        <v>129</v>
      </c>
      <c r="AI19" s="51" t="s">
        <v>130</v>
      </c>
      <c r="AJ19" s="70" t="s">
        <v>131</v>
      </c>
      <c r="AK19" s="49">
        <v>0.6</v>
      </c>
      <c r="AL19" s="71">
        <v>10000000</v>
      </c>
      <c r="AM19" s="41" t="s">
        <v>106</v>
      </c>
      <c r="AN19" s="41" t="s">
        <v>106</v>
      </c>
    </row>
    <row r="20" spans="1:40" s="58" customFormat="1" ht="99.75" customHeight="1" x14ac:dyDescent="0.25">
      <c r="A20" s="68" t="s">
        <v>376</v>
      </c>
      <c r="B20" s="50" t="s">
        <v>193</v>
      </c>
      <c r="C20" s="50" t="s">
        <v>142</v>
      </c>
      <c r="D20" s="52"/>
      <c r="E20" s="72" t="s">
        <v>92</v>
      </c>
      <c r="F20" s="72" t="s">
        <v>93</v>
      </c>
      <c r="G20" s="68">
        <v>0.5</v>
      </c>
      <c r="H20" s="50" t="s">
        <v>104</v>
      </c>
      <c r="I20" s="50" t="s">
        <v>111</v>
      </c>
      <c r="J20" s="49" t="s">
        <v>106</v>
      </c>
      <c r="K20" s="49" t="s">
        <v>112</v>
      </c>
      <c r="L20" s="49">
        <v>3795750</v>
      </c>
      <c r="M20" s="49" t="s">
        <v>113</v>
      </c>
      <c r="N20" s="54">
        <v>43101</v>
      </c>
      <c r="O20" s="54">
        <v>44012</v>
      </c>
      <c r="P20" s="49" t="s">
        <v>114</v>
      </c>
      <c r="Q20" s="49" t="s">
        <v>115</v>
      </c>
      <c r="R20" s="49" t="s">
        <v>106</v>
      </c>
      <c r="S20" s="49">
        <v>2</v>
      </c>
      <c r="T20" s="49">
        <v>2</v>
      </c>
      <c r="U20" s="49">
        <v>2</v>
      </c>
      <c r="V20" s="49" t="s">
        <v>106</v>
      </c>
      <c r="W20" s="49" t="s">
        <v>106</v>
      </c>
      <c r="X20" s="49">
        <v>2</v>
      </c>
      <c r="Y20" s="73">
        <v>1</v>
      </c>
      <c r="Z20" s="68">
        <v>2</v>
      </c>
      <c r="AA20" s="55">
        <v>1</v>
      </c>
      <c r="AB20" s="52"/>
      <c r="AC20" s="52"/>
      <c r="AD20" s="51" t="s">
        <v>80</v>
      </c>
      <c r="AE20" s="51" t="s">
        <v>132</v>
      </c>
      <c r="AF20" s="51" t="s">
        <v>133</v>
      </c>
      <c r="AG20" s="51">
        <v>1017</v>
      </c>
      <c r="AH20" s="51" t="s">
        <v>134</v>
      </c>
      <c r="AI20" s="51" t="s">
        <v>135</v>
      </c>
      <c r="AJ20" s="74">
        <v>22717765000</v>
      </c>
      <c r="AK20" s="44">
        <v>4.0000000000000002E-4</v>
      </c>
      <c r="AL20" s="75">
        <v>10000000</v>
      </c>
      <c r="AM20" s="42" t="s">
        <v>444</v>
      </c>
      <c r="AN20" s="42" t="s">
        <v>445</v>
      </c>
    </row>
    <row r="21" spans="1:40" s="58" customFormat="1" ht="103.5" customHeight="1" x14ac:dyDescent="0.25">
      <c r="A21" s="68" t="s">
        <v>377</v>
      </c>
      <c r="B21" s="50" t="s">
        <v>193</v>
      </c>
      <c r="C21" s="50" t="s">
        <v>142</v>
      </c>
      <c r="D21" s="52"/>
      <c r="E21" s="72" t="s">
        <v>94</v>
      </c>
      <c r="F21" s="72" t="s">
        <v>95</v>
      </c>
      <c r="G21" s="49">
        <v>5</v>
      </c>
      <c r="H21" s="50" t="s">
        <v>104</v>
      </c>
      <c r="I21" s="50" t="s">
        <v>111</v>
      </c>
      <c r="J21" s="49" t="s">
        <v>106</v>
      </c>
      <c r="K21" s="49" t="s">
        <v>112</v>
      </c>
      <c r="L21" s="49">
        <v>3795750</v>
      </c>
      <c r="M21" s="49" t="s">
        <v>113</v>
      </c>
      <c r="N21" s="54">
        <v>43101</v>
      </c>
      <c r="O21" s="54">
        <v>44012</v>
      </c>
      <c r="P21" s="49" t="s">
        <v>116</v>
      </c>
      <c r="Q21" s="49" t="s">
        <v>117</v>
      </c>
      <c r="R21" s="49" t="s">
        <v>106</v>
      </c>
      <c r="S21" s="49">
        <v>2</v>
      </c>
      <c r="T21" s="49">
        <v>2</v>
      </c>
      <c r="U21" s="49">
        <v>2</v>
      </c>
      <c r="V21" s="49" t="s">
        <v>106</v>
      </c>
      <c r="W21" s="49" t="s">
        <v>106</v>
      </c>
      <c r="X21" s="49">
        <v>2</v>
      </c>
      <c r="Y21" s="73">
        <v>1</v>
      </c>
      <c r="Z21" s="68">
        <v>2</v>
      </c>
      <c r="AA21" s="55">
        <v>1</v>
      </c>
      <c r="AB21" s="52"/>
      <c r="AC21" s="52"/>
      <c r="AD21" s="51" t="s">
        <v>80</v>
      </c>
      <c r="AE21" s="51" t="s">
        <v>132</v>
      </c>
      <c r="AF21" s="51" t="s">
        <v>133</v>
      </c>
      <c r="AG21" s="51">
        <v>1017</v>
      </c>
      <c r="AH21" s="51" t="s">
        <v>136</v>
      </c>
      <c r="AI21" s="51" t="s">
        <v>135</v>
      </c>
      <c r="AJ21" s="70">
        <v>22717765000</v>
      </c>
      <c r="AK21" s="44">
        <v>2.0000000000000001E-4</v>
      </c>
      <c r="AL21" s="75">
        <v>5000000</v>
      </c>
      <c r="AM21" s="42" t="s">
        <v>446</v>
      </c>
      <c r="AN21" s="76" t="s">
        <v>365</v>
      </c>
    </row>
    <row r="22" spans="1:40" s="58" customFormat="1" ht="99.75" customHeight="1" x14ac:dyDescent="0.25">
      <c r="A22" s="49" t="s">
        <v>378</v>
      </c>
      <c r="B22" s="50" t="s">
        <v>193</v>
      </c>
      <c r="C22" s="50" t="s">
        <v>142</v>
      </c>
      <c r="D22" s="52"/>
      <c r="E22" s="77" t="s">
        <v>96</v>
      </c>
      <c r="F22" s="78" t="s">
        <v>97</v>
      </c>
      <c r="G22" s="79">
        <v>1.5</v>
      </c>
      <c r="H22" s="50" t="s">
        <v>104</v>
      </c>
      <c r="I22" s="50" t="s">
        <v>105</v>
      </c>
      <c r="J22" s="49" t="s">
        <v>106</v>
      </c>
      <c r="K22" s="49" t="s">
        <v>107</v>
      </c>
      <c r="L22" s="49">
        <v>3274850</v>
      </c>
      <c r="M22" s="49" t="s">
        <v>108</v>
      </c>
      <c r="N22" s="67">
        <v>43101</v>
      </c>
      <c r="O22" s="67">
        <v>43465</v>
      </c>
      <c r="P22" s="49" t="s">
        <v>118</v>
      </c>
      <c r="Q22" s="49" t="s">
        <v>110</v>
      </c>
      <c r="R22" s="49" t="s">
        <v>106</v>
      </c>
      <c r="S22" s="49">
        <v>1</v>
      </c>
      <c r="T22" s="49">
        <v>1</v>
      </c>
      <c r="U22" s="49">
        <v>1</v>
      </c>
      <c r="V22" s="49" t="s">
        <v>106</v>
      </c>
      <c r="W22" s="49" t="s">
        <v>106</v>
      </c>
      <c r="X22" s="49">
        <f>+S22</f>
        <v>1</v>
      </c>
      <c r="Y22" s="73">
        <v>1</v>
      </c>
      <c r="Z22" s="80">
        <v>1</v>
      </c>
      <c r="AA22" s="55">
        <v>1</v>
      </c>
      <c r="AB22" s="52"/>
      <c r="AC22" s="52"/>
      <c r="AD22" s="51" t="s">
        <v>126</v>
      </c>
      <c r="AE22" s="51" t="s">
        <v>127</v>
      </c>
      <c r="AF22" s="51" t="s">
        <v>128</v>
      </c>
      <c r="AG22" s="51">
        <v>1016</v>
      </c>
      <c r="AH22" s="51" t="s">
        <v>129</v>
      </c>
      <c r="AI22" s="51" t="s">
        <v>130</v>
      </c>
      <c r="AJ22" s="70" t="s">
        <v>138</v>
      </c>
      <c r="AK22" s="41">
        <v>1.2</v>
      </c>
      <c r="AL22" s="81">
        <v>18000000</v>
      </c>
      <c r="AM22" s="42" t="s">
        <v>451</v>
      </c>
      <c r="AN22" s="42" t="s">
        <v>452</v>
      </c>
    </row>
    <row r="23" spans="1:40" s="58" customFormat="1" ht="99.75" customHeight="1" x14ac:dyDescent="0.25">
      <c r="A23" s="68" t="s">
        <v>379</v>
      </c>
      <c r="B23" s="50" t="s">
        <v>193</v>
      </c>
      <c r="C23" s="50" t="s">
        <v>142</v>
      </c>
      <c r="D23" s="52"/>
      <c r="E23" s="77" t="s">
        <v>96</v>
      </c>
      <c r="F23" s="78" t="s">
        <v>97</v>
      </c>
      <c r="G23" s="79">
        <v>2.5</v>
      </c>
      <c r="H23" s="50" t="s">
        <v>104</v>
      </c>
      <c r="I23" s="50" t="s">
        <v>111</v>
      </c>
      <c r="J23" s="49" t="s">
        <v>106</v>
      </c>
      <c r="K23" s="49" t="s">
        <v>112</v>
      </c>
      <c r="L23" s="49">
        <v>3795750</v>
      </c>
      <c r="M23" s="49" t="s">
        <v>113</v>
      </c>
      <c r="N23" s="54">
        <v>42856</v>
      </c>
      <c r="O23" s="54">
        <v>44012</v>
      </c>
      <c r="P23" s="49" t="s">
        <v>118</v>
      </c>
      <c r="Q23" s="49" t="s">
        <v>119</v>
      </c>
      <c r="R23" s="49" t="s">
        <v>205</v>
      </c>
      <c r="S23" s="49">
        <v>1</v>
      </c>
      <c r="T23" s="49">
        <v>1</v>
      </c>
      <c r="U23" s="49">
        <v>1</v>
      </c>
      <c r="V23" s="49">
        <v>1</v>
      </c>
      <c r="W23" s="73">
        <v>1</v>
      </c>
      <c r="X23" s="49">
        <v>1</v>
      </c>
      <c r="Y23" s="73">
        <v>1</v>
      </c>
      <c r="Z23" s="68">
        <v>1</v>
      </c>
      <c r="AA23" s="55">
        <v>1</v>
      </c>
      <c r="AB23" s="52"/>
      <c r="AC23" s="52"/>
      <c r="AD23" s="51" t="s">
        <v>126</v>
      </c>
      <c r="AE23" s="51" t="s">
        <v>132</v>
      </c>
      <c r="AF23" s="51" t="s">
        <v>133</v>
      </c>
      <c r="AG23" s="51" t="s">
        <v>139</v>
      </c>
      <c r="AH23" s="51" t="s">
        <v>140</v>
      </c>
      <c r="AI23" s="51" t="s">
        <v>135</v>
      </c>
      <c r="AJ23" s="70">
        <v>22717765000</v>
      </c>
      <c r="AK23" s="44">
        <v>2.0000000000000001E-4</v>
      </c>
      <c r="AL23" s="82">
        <v>5000000</v>
      </c>
      <c r="AM23" s="42" t="s">
        <v>453</v>
      </c>
      <c r="AN23" s="51" t="s">
        <v>454</v>
      </c>
    </row>
    <row r="24" spans="1:40" s="58" customFormat="1" ht="99.75" customHeight="1" x14ac:dyDescent="0.25">
      <c r="A24" s="49" t="s">
        <v>380</v>
      </c>
      <c r="B24" s="50" t="s">
        <v>193</v>
      </c>
      <c r="C24" s="50" t="s">
        <v>143</v>
      </c>
      <c r="D24" s="52"/>
      <c r="E24" s="78" t="s">
        <v>98</v>
      </c>
      <c r="F24" s="78" t="s">
        <v>99</v>
      </c>
      <c r="G24" s="49">
        <v>1</v>
      </c>
      <c r="H24" s="50" t="s">
        <v>104</v>
      </c>
      <c r="I24" s="50" t="s">
        <v>105</v>
      </c>
      <c r="J24" s="49" t="s">
        <v>106</v>
      </c>
      <c r="K24" s="49" t="s">
        <v>107</v>
      </c>
      <c r="L24" s="49">
        <v>3274850</v>
      </c>
      <c r="M24" s="49" t="s">
        <v>108</v>
      </c>
      <c r="N24" s="54">
        <v>42856</v>
      </c>
      <c r="O24" s="54">
        <v>44012</v>
      </c>
      <c r="P24" s="49" t="s">
        <v>120</v>
      </c>
      <c r="Q24" s="49" t="s">
        <v>121</v>
      </c>
      <c r="R24" s="49" t="s">
        <v>106</v>
      </c>
      <c r="S24" s="49">
        <v>5</v>
      </c>
      <c r="T24" s="49">
        <v>5</v>
      </c>
      <c r="U24" s="49">
        <v>0</v>
      </c>
      <c r="V24" s="49" t="s">
        <v>106</v>
      </c>
      <c r="W24" s="49" t="s">
        <v>106</v>
      </c>
      <c r="X24" s="49">
        <f>+S24</f>
        <v>5</v>
      </c>
      <c r="Y24" s="73">
        <v>1</v>
      </c>
      <c r="Z24" s="80">
        <v>5</v>
      </c>
      <c r="AA24" s="55">
        <v>1</v>
      </c>
      <c r="AB24" s="52"/>
      <c r="AC24" s="52"/>
      <c r="AD24" s="51" t="s">
        <v>126</v>
      </c>
      <c r="AE24" s="51" t="s">
        <v>127</v>
      </c>
      <c r="AF24" s="51" t="s">
        <v>128</v>
      </c>
      <c r="AG24" s="51">
        <v>1016</v>
      </c>
      <c r="AH24" s="51" t="s">
        <v>129</v>
      </c>
      <c r="AI24" s="51" t="s">
        <v>130</v>
      </c>
      <c r="AJ24" s="70" t="s">
        <v>131</v>
      </c>
      <c r="AK24" s="55">
        <v>0</v>
      </c>
      <c r="AL24" s="49" t="s">
        <v>106</v>
      </c>
      <c r="AM24" s="42" t="s">
        <v>447</v>
      </c>
      <c r="AN24" s="42" t="s">
        <v>141</v>
      </c>
    </row>
    <row r="25" spans="1:40" s="58" customFormat="1" ht="99.75" customHeight="1" x14ac:dyDescent="0.25">
      <c r="A25" s="68" t="s">
        <v>381</v>
      </c>
      <c r="B25" s="50" t="s">
        <v>193</v>
      </c>
      <c r="C25" s="50" t="s">
        <v>143</v>
      </c>
      <c r="D25" s="52"/>
      <c r="E25" s="72" t="s">
        <v>100</v>
      </c>
      <c r="F25" s="72" t="s">
        <v>101</v>
      </c>
      <c r="G25" s="49">
        <v>3</v>
      </c>
      <c r="H25" s="50" t="s">
        <v>104</v>
      </c>
      <c r="I25" s="50" t="s">
        <v>105</v>
      </c>
      <c r="J25" s="49" t="s">
        <v>106</v>
      </c>
      <c r="K25" s="49" t="s">
        <v>107</v>
      </c>
      <c r="L25" s="49">
        <v>3274850</v>
      </c>
      <c r="M25" s="49" t="s">
        <v>108</v>
      </c>
      <c r="N25" s="54">
        <v>43101</v>
      </c>
      <c r="O25" s="54">
        <v>43830</v>
      </c>
      <c r="P25" s="49" t="s">
        <v>122</v>
      </c>
      <c r="Q25" s="49" t="s">
        <v>123</v>
      </c>
      <c r="R25" s="49" t="s">
        <v>106</v>
      </c>
      <c r="S25" s="49">
        <v>1</v>
      </c>
      <c r="T25" s="49">
        <v>1</v>
      </c>
      <c r="U25" s="49">
        <v>0</v>
      </c>
      <c r="V25" s="49" t="s">
        <v>106</v>
      </c>
      <c r="W25" s="49" t="s">
        <v>106</v>
      </c>
      <c r="X25" s="49">
        <v>1</v>
      </c>
      <c r="Y25" s="73">
        <v>1</v>
      </c>
      <c r="Z25" s="80">
        <v>1</v>
      </c>
      <c r="AA25" s="55">
        <v>1</v>
      </c>
      <c r="AB25" s="52"/>
      <c r="AC25" s="52"/>
      <c r="AD25" s="51" t="s">
        <v>126</v>
      </c>
      <c r="AE25" s="51" t="s">
        <v>127</v>
      </c>
      <c r="AF25" s="51" t="s">
        <v>128</v>
      </c>
      <c r="AG25" s="51">
        <v>1016</v>
      </c>
      <c r="AH25" s="51" t="s">
        <v>129</v>
      </c>
      <c r="AI25" s="51" t="s">
        <v>130</v>
      </c>
      <c r="AJ25" s="70" t="s">
        <v>131</v>
      </c>
      <c r="AK25" s="55">
        <v>0</v>
      </c>
      <c r="AL25" s="49" t="s">
        <v>106</v>
      </c>
      <c r="AM25" s="42" t="s">
        <v>455</v>
      </c>
      <c r="AN25" s="42" t="s">
        <v>456</v>
      </c>
    </row>
    <row r="26" spans="1:40" s="58" customFormat="1" ht="125.25" customHeight="1" x14ac:dyDescent="0.25">
      <c r="A26" s="68" t="s">
        <v>382</v>
      </c>
      <c r="B26" s="50" t="s">
        <v>193</v>
      </c>
      <c r="C26" s="50" t="s">
        <v>143</v>
      </c>
      <c r="D26" s="52"/>
      <c r="E26" s="72" t="s">
        <v>102</v>
      </c>
      <c r="F26" s="72" t="s">
        <v>103</v>
      </c>
      <c r="G26" s="49">
        <v>1</v>
      </c>
      <c r="H26" s="50" t="s">
        <v>104</v>
      </c>
      <c r="I26" s="50" t="s">
        <v>105</v>
      </c>
      <c r="J26" s="49" t="s">
        <v>106</v>
      </c>
      <c r="K26" s="49" t="s">
        <v>107</v>
      </c>
      <c r="L26" s="49">
        <v>3274850</v>
      </c>
      <c r="M26" s="49" t="s">
        <v>108</v>
      </c>
      <c r="N26" s="54">
        <v>43101</v>
      </c>
      <c r="O26" s="54">
        <v>43830</v>
      </c>
      <c r="P26" s="49" t="s">
        <v>124</v>
      </c>
      <c r="Q26" s="49" t="s">
        <v>125</v>
      </c>
      <c r="R26" s="49" t="s">
        <v>106</v>
      </c>
      <c r="S26" s="49">
        <v>1</v>
      </c>
      <c r="T26" s="49">
        <v>1</v>
      </c>
      <c r="U26" s="49">
        <v>0</v>
      </c>
      <c r="V26" s="49" t="s">
        <v>106</v>
      </c>
      <c r="W26" s="49" t="s">
        <v>106</v>
      </c>
      <c r="X26" s="49">
        <v>1</v>
      </c>
      <c r="Y26" s="73" t="s">
        <v>399</v>
      </c>
      <c r="Z26" s="80">
        <v>1</v>
      </c>
      <c r="AA26" s="55">
        <v>1</v>
      </c>
      <c r="AB26" s="52"/>
      <c r="AC26" s="52"/>
      <c r="AD26" s="51" t="s">
        <v>126</v>
      </c>
      <c r="AE26" s="51" t="s">
        <v>127</v>
      </c>
      <c r="AF26" s="51" t="s">
        <v>128</v>
      </c>
      <c r="AG26" s="51">
        <v>1016</v>
      </c>
      <c r="AH26" s="51" t="s">
        <v>129</v>
      </c>
      <c r="AI26" s="51" t="s">
        <v>130</v>
      </c>
      <c r="AJ26" s="71" t="s">
        <v>131</v>
      </c>
      <c r="AK26" s="83">
        <v>0</v>
      </c>
      <c r="AL26" s="49" t="s">
        <v>106</v>
      </c>
      <c r="AM26" s="42" t="s">
        <v>457</v>
      </c>
      <c r="AN26" s="42" t="s">
        <v>458</v>
      </c>
    </row>
    <row r="27" spans="1:40" s="58" customFormat="1" ht="99.75" customHeight="1" x14ac:dyDescent="0.25">
      <c r="A27" s="49" t="s">
        <v>383</v>
      </c>
      <c r="B27" s="50" t="s">
        <v>234</v>
      </c>
      <c r="C27" s="51" t="s">
        <v>235</v>
      </c>
      <c r="D27" s="52"/>
      <c r="E27" s="50" t="s">
        <v>237</v>
      </c>
      <c r="F27" s="50" t="s">
        <v>237</v>
      </c>
      <c r="G27" s="49">
        <v>2.3330000000000002</v>
      </c>
      <c r="H27" s="50" t="s">
        <v>144</v>
      </c>
      <c r="I27" s="50" t="s">
        <v>240</v>
      </c>
      <c r="J27" s="49" t="s">
        <v>241</v>
      </c>
      <c r="K27" s="50" t="s">
        <v>242</v>
      </c>
      <c r="L27" s="50" t="s">
        <v>243</v>
      </c>
      <c r="M27" s="50" t="s">
        <v>244</v>
      </c>
      <c r="N27" s="54">
        <v>43008</v>
      </c>
      <c r="O27" s="54">
        <v>44012</v>
      </c>
      <c r="P27" s="50" t="s">
        <v>245</v>
      </c>
      <c r="Q27" s="50" t="s">
        <v>246</v>
      </c>
      <c r="R27" s="49">
        <v>2</v>
      </c>
      <c r="S27" s="49">
        <v>2</v>
      </c>
      <c r="T27" s="49">
        <v>2</v>
      </c>
      <c r="U27" s="49">
        <v>2</v>
      </c>
      <c r="V27" s="49"/>
      <c r="W27" s="55" t="s">
        <v>400</v>
      </c>
      <c r="X27" s="49"/>
      <c r="Y27" s="49" t="s">
        <v>400</v>
      </c>
      <c r="Z27" s="32">
        <v>2</v>
      </c>
      <c r="AA27" s="55">
        <v>1</v>
      </c>
      <c r="AB27" s="50"/>
      <c r="AC27" s="50"/>
      <c r="AD27" s="49" t="s">
        <v>247</v>
      </c>
      <c r="AE27" s="49" t="s">
        <v>248</v>
      </c>
      <c r="AF27" s="49" t="s">
        <v>249</v>
      </c>
      <c r="AG27" s="49">
        <v>1028</v>
      </c>
      <c r="AH27" s="49" t="s">
        <v>250</v>
      </c>
      <c r="AI27" s="49" t="s">
        <v>251</v>
      </c>
      <c r="AJ27" s="49" t="s">
        <v>252</v>
      </c>
      <c r="AK27" s="50">
        <v>0</v>
      </c>
      <c r="AL27" s="50" t="s">
        <v>205</v>
      </c>
      <c r="AM27" s="76" t="s">
        <v>459</v>
      </c>
      <c r="AN27" s="42" t="s">
        <v>460</v>
      </c>
    </row>
    <row r="28" spans="1:40" s="58" customFormat="1" ht="99.75" customHeight="1" x14ac:dyDescent="0.25">
      <c r="A28" s="49" t="s">
        <v>384</v>
      </c>
      <c r="B28" s="50" t="s">
        <v>234</v>
      </c>
      <c r="C28" s="84" t="s">
        <v>236</v>
      </c>
      <c r="D28" s="52"/>
      <c r="E28" s="50" t="s">
        <v>238</v>
      </c>
      <c r="F28" s="50" t="s">
        <v>238</v>
      </c>
      <c r="G28" s="49">
        <v>2.3330000000000002</v>
      </c>
      <c r="H28" s="50" t="s">
        <v>144</v>
      </c>
      <c r="I28" s="50" t="s">
        <v>240</v>
      </c>
      <c r="J28" s="49" t="s">
        <v>241</v>
      </c>
      <c r="K28" s="50" t="s">
        <v>242</v>
      </c>
      <c r="L28" s="50" t="s">
        <v>243</v>
      </c>
      <c r="M28" s="50" t="s">
        <v>244</v>
      </c>
      <c r="N28" s="54">
        <v>43008</v>
      </c>
      <c r="O28" s="54">
        <v>44012</v>
      </c>
      <c r="P28" s="50" t="s">
        <v>253</v>
      </c>
      <c r="Q28" s="50" t="s">
        <v>254</v>
      </c>
      <c r="R28" s="85">
        <v>1</v>
      </c>
      <c r="S28" s="85">
        <v>1</v>
      </c>
      <c r="T28" s="85">
        <v>1</v>
      </c>
      <c r="U28" s="85">
        <v>1</v>
      </c>
      <c r="V28" s="50"/>
      <c r="W28" s="50" t="s">
        <v>400</v>
      </c>
      <c r="X28" s="49"/>
      <c r="Y28" s="49" t="s">
        <v>400</v>
      </c>
      <c r="Z28" s="32">
        <v>0</v>
      </c>
      <c r="AA28" s="55">
        <v>0</v>
      </c>
      <c r="AB28" s="50"/>
      <c r="AC28" s="50"/>
      <c r="AD28" s="49" t="s">
        <v>255</v>
      </c>
      <c r="AE28" s="49" t="s">
        <v>256</v>
      </c>
      <c r="AF28" s="49" t="s">
        <v>257</v>
      </c>
      <c r="AG28" s="49">
        <v>1022</v>
      </c>
      <c r="AH28" s="49" t="s">
        <v>258</v>
      </c>
      <c r="AI28" s="49" t="s">
        <v>259</v>
      </c>
      <c r="AJ28" s="86">
        <v>325000000</v>
      </c>
      <c r="AK28" s="50">
        <v>0</v>
      </c>
      <c r="AL28" s="50" t="s">
        <v>205</v>
      </c>
      <c r="AM28" s="50"/>
      <c r="AN28" s="42" t="s">
        <v>432</v>
      </c>
    </row>
    <row r="29" spans="1:40" s="58" customFormat="1" ht="99.75" customHeight="1" x14ac:dyDescent="0.25">
      <c r="A29" s="49" t="s">
        <v>385</v>
      </c>
      <c r="B29" s="50" t="s">
        <v>234</v>
      </c>
      <c r="C29" s="51" t="s">
        <v>235</v>
      </c>
      <c r="D29" s="52"/>
      <c r="E29" s="50" t="s">
        <v>239</v>
      </c>
      <c r="F29" s="50" t="s">
        <v>239</v>
      </c>
      <c r="G29" s="49">
        <v>2.3330000000000002</v>
      </c>
      <c r="H29" s="50" t="s">
        <v>144</v>
      </c>
      <c r="I29" s="50" t="s">
        <v>240</v>
      </c>
      <c r="J29" s="49" t="s">
        <v>241</v>
      </c>
      <c r="K29" s="50" t="s">
        <v>242</v>
      </c>
      <c r="L29" s="50" t="s">
        <v>243</v>
      </c>
      <c r="M29" s="50" t="s">
        <v>244</v>
      </c>
      <c r="N29" s="54">
        <v>43101</v>
      </c>
      <c r="O29" s="54">
        <v>44012</v>
      </c>
      <c r="P29" s="50" t="s">
        <v>260</v>
      </c>
      <c r="Q29" s="50" t="s">
        <v>261</v>
      </c>
      <c r="R29" s="87">
        <v>2</v>
      </c>
      <c r="S29" s="87">
        <v>2</v>
      </c>
      <c r="T29" s="87">
        <v>2</v>
      </c>
      <c r="U29" s="87">
        <v>2</v>
      </c>
      <c r="V29" s="50"/>
      <c r="W29" s="50" t="s">
        <v>400</v>
      </c>
      <c r="X29" s="49"/>
      <c r="Y29" s="49" t="s">
        <v>400</v>
      </c>
      <c r="Z29" s="33">
        <v>0</v>
      </c>
      <c r="AA29" s="55">
        <v>0</v>
      </c>
      <c r="AB29" s="50"/>
      <c r="AC29" s="50"/>
      <c r="AD29" s="49" t="s">
        <v>247</v>
      </c>
      <c r="AE29" s="49" t="s">
        <v>248</v>
      </c>
      <c r="AF29" s="49" t="s">
        <v>249</v>
      </c>
      <c r="AG29" s="49">
        <v>1028</v>
      </c>
      <c r="AH29" s="49" t="s">
        <v>250</v>
      </c>
      <c r="AI29" s="49" t="s">
        <v>251</v>
      </c>
      <c r="AJ29" s="49" t="s">
        <v>252</v>
      </c>
      <c r="AK29" s="50">
        <v>0</v>
      </c>
      <c r="AL29" s="50" t="s">
        <v>178</v>
      </c>
      <c r="AM29" s="50"/>
      <c r="AN29" s="42" t="s">
        <v>433</v>
      </c>
    </row>
    <row r="30" spans="1:40" s="58" customFormat="1" ht="223.5" customHeight="1" x14ac:dyDescent="0.25">
      <c r="A30" s="49" t="s">
        <v>386</v>
      </c>
      <c r="B30" s="50" t="s">
        <v>167</v>
      </c>
      <c r="C30" s="50" t="s">
        <v>160</v>
      </c>
      <c r="D30" s="52"/>
      <c r="E30" s="50" t="s">
        <v>194</v>
      </c>
      <c r="F30" s="50" t="s">
        <v>195</v>
      </c>
      <c r="G30" s="49">
        <v>2.8</v>
      </c>
      <c r="H30" s="50" t="s">
        <v>145</v>
      </c>
      <c r="I30" s="50" t="s">
        <v>204</v>
      </c>
      <c r="J30" s="49" t="s">
        <v>205</v>
      </c>
      <c r="K30" s="51" t="s">
        <v>206</v>
      </c>
      <c r="L30" s="51" t="s">
        <v>207</v>
      </c>
      <c r="M30" s="88" t="s">
        <v>208</v>
      </c>
      <c r="N30" s="54">
        <v>42856</v>
      </c>
      <c r="O30" s="54">
        <v>43982</v>
      </c>
      <c r="P30" s="51" t="s">
        <v>209</v>
      </c>
      <c r="Q30" s="51" t="s">
        <v>210</v>
      </c>
      <c r="R30" s="59">
        <v>0.1</v>
      </c>
      <c r="S30" s="59">
        <v>0.5</v>
      </c>
      <c r="T30" s="59">
        <v>0.35</v>
      </c>
      <c r="U30" s="59">
        <v>0.05</v>
      </c>
      <c r="V30" s="55">
        <v>0.1</v>
      </c>
      <c r="W30" s="73">
        <v>1</v>
      </c>
      <c r="X30" s="59">
        <v>0.25</v>
      </c>
      <c r="Y30" s="55">
        <v>0.5</v>
      </c>
      <c r="Z30" s="89">
        <v>0.3</v>
      </c>
      <c r="AA30" s="55">
        <v>0.86</v>
      </c>
      <c r="AB30" s="52"/>
      <c r="AC30" s="52"/>
      <c r="AD30" s="50" t="s">
        <v>80</v>
      </c>
      <c r="AE30" s="50" t="s">
        <v>81</v>
      </c>
      <c r="AF30" s="50" t="s">
        <v>223</v>
      </c>
      <c r="AG30" s="49">
        <v>1099</v>
      </c>
      <c r="AH30" s="50" t="s">
        <v>224</v>
      </c>
      <c r="AI30" s="49" t="s">
        <v>225</v>
      </c>
      <c r="AJ30" s="90">
        <v>10916626695</v>
      </c>
      <c r="AK30" s="91" t="s">
        <v>205</v>
      </c>
      <c r="AL30" s="91" t="s">
        <v>205</v>
      </c>
      <c r="AM30" s="92" t="s">
        <v>439</v>
      </c>
      <c r="AN30" s="93" t="s">
        <v>226</v>
      </c>
    </row>
    <row r="31" spans="1:40" s="58" customFormat="1" ht="142.5" customHeight="1" x14ac:dyDescent="0.25">
      <c r="A31" s="49" t="s">
        <v>387</v>
      </c>
      <c r="B31" s="50" t="s">
        <v>167</v>
      </c>
      <c r="C31" s="50" t="s">
        <v>160</v>
      </c>
      <c r="D31" s="52"/>
      <c r="E31" s="50" t="s">
        <v>196</v>
      </c>
      <c r="F31" s="50" t="s">
        <v>197</v>
      </c>
      <c r="G31" s="49">
        <v>2.8</v>
      </c>
      <c r="H31" s="50" t="s">
        <v>145</v>
      </c>
      <c r="I31" s="50" t="s">
        <v>204</v>
      </c>
      <c r="J31" s="49" t="s">
        <v>205</v>
      </c>
      <c r="K31" s="51" t="s">
        <v>206</v>
      </c>
      <c r="L31" s="51" t="s">
        <v>207</v>
      </c>
      <c r="M31" s="88" t="s">
        <v>208</v>
      </c>
      <c r="N31" s="54">
        <v>42856</v>
      </c>
      <c r="O31" s="54">
        <v>43982</v>
      </c>
      <c r="P31" s="51" t="s">
        <v>211</v>
      </c>
      <c r="Q31" s="94" t="s">
        <v>212</v>
      </c>
      <c r="R31" s="59">
        <v>0.1</v>
      </c>
      <c r="S31" s="59">
        <v>0.5</v>
      </c>
      <c r="T31" s="59">
        <v>0.35</v>
      </c>
      <c r="U31" s="59">
        <v>0.05</v>
      </c>
      <c r="V31" s="55">
        <v>0.1</v>
      </c>
      <c r="W31" s="59">
        <v>1</v>
      </c>
      <c r="X31" s="59">
        <v>0.5</v>
      </c>
      <c r="Y31" s="59">
        <v>1</v>
      </c>
      <c r="Z31" s="89">
        <v>0.3</v>
      </c>
      <c r="AA31" s="55">
        <v>0.86</v>
      </c>
      <c r="AB31" s="52"/>
      <c r="AC31" s="52"/>
      <c r="AD31" s="50" t="s">
        <v>80</v>
      </c>
      <c r="AE31" s="50" t="s">
        <v>81</v>
      </c>
      <c r="AF31" s="50" t="s">
        <v>223</v>
      </c>
      <c r="AG31" s="49">
        <v>1099</v>
      </c>
      <c r="AH31" s="50" t="s">
        <v>224</v>
      </c>
      <c r="AI31" s="50" t="s">
        <v>225</v>
      </c>
      <c r="AJ31" s="90">
        <v>10916626695</v>
      </c>
      <c r="AK31" s="91" t="s">
        <v>205</v>
      </c>
      <c r="AL31" s="91" t="s">
        <v>205</v>
      </c>
      <c r="AM31" s="95" t="s">
        <v>366</v>
      </c>
      <c r="AN31" s="93" t="s">
        <v>227</v>
      </c>
    </row>
    <row r="32" spans="1:40" s="58" customFormat="1" ht="257.25" customHeight="1" x14ac:dyDescent="0.25">
      <c r="A32" s="49" t="s">
        <v>388</v>
      </c>
      <c r="B32" s="50" t="s">
        <v>193</v>
      </c>
      <c r="C32" s="50" t="s">
        <v>143</v>
      </c>
      <c r="D32" s="52"/>
      <c r="E32" s="50" t="s">
        <v>198</v>
      </c>
      <c r="F32" s="50" t="s">
        <v>199</v>
      </c>
      <c r="G32" s="49">
        <v>2.8</v>
      </c>
      <c r="H32" s="50" t="s">
        <v>145</v>
      </c>
      <c r="I32" s="50" t="s">
        <v>204</v>
      </c>
      <c r="J32" s="49" t="s">
        <v>205</v>
      </c>
      <c r="K32" s="51" t="s">
        <v>213</v>
      </c>
      <c r="L32" s="51" t="s">
        <v>214</v>
      </c>
      <c r="M32" s="51" t="s">
        <v>215</v>
      </c>
      <c r="N32" s="54">
        <v>43028</v>
      </c>
      <c r="O32" s="54">
        <v>43830</v>
      </c>
      <c r="P32" s="51" t="s">
        <v>216</v>
      </c>
      <c r="Q32" s="51" t="s">
        <v>217</v>
      </c>
      <c r="R32" s="55">
        <v>0.15</v>
      </c>
      <c r="S32" s="55">
        <v>0.3</v>
      </c>
      <c r="T32" s="55">
        <v>0.3</v>
      </c>
      <c r="U32" s="55">
        <v>0.25</v>
      </c>
      <c r="V32" s="55">
        <v>0.15</v>
      </c>
      <c r="W32" s="59">
        <v>1</v>
      </c>
      <c r="X32" s="59">
        <v>0.3</v>
      </c>
      <c r="Y32" s="59">
        <v>1</v>
      </c>
      <c r="Z32" s="89">
        <v>0.3</v>
      </c>
      <c r="AA32" s="55">
        <v>1</v>
      </c>
      <c r="AB32" s="52"/>
      <c r="AC32" s="52"/>
      <c r="AD32" s="50" t="s">
        <v>80</v>
      </c>
      <c r="AE32" s="50" t="s">
        <v>228</v>
      </c>
      <c r="AF32" s="50" t="s">
        <v>229</v>
      </c>
      <c r="AG32" s="49">
        <v>1096</v>
      </c>
      <c r="AH32" s="50" t="s">
        <v>230</v>
      </c>
      <c r="AI32" s="62" t="s">
        <v>231</v>
      </c>
      <c r="AJ32" s="90">
        <v>41903043180</v>
      </c>
      <c r="AK32" s="96">
        <v>1.4E-3</v>
      </c>
      <c r="AL32" s="97">
        <v>62251067</v>
      </c>
      <c r="AM32" s="98" t="s">
        <v>482</v>
      </c>
      <c r="AN32" s="99" t="s">
        <v>483</v>
      </c>
    </row>
    <row r="33" spans="1:40" s="58" customFormat="1" ht="99.75" customHeight="1" x14ac:dyDescent="0.25">
      <c r="A33" s="49" t="s">
        <v>389</v>
      </c>
      <c r="B33" s="50" t="s">
        <v>167</v>
      </c>
      <c r="C33" s="51" t="s">
        <v>160</v>
      </c>
      <c r="D33" s="52"/>
      <c r="E33" s="50" t="s">
        <v>200</v>
      </c>
      <c r="F33" s="50" t="s">
        <v>201</v>
      </c>
      <c r="G33" s="49">
        <v>2.8</v>
      </c>
      <c r="H33" s="50" t="s">
        <v>145</v>
      </c>
      <c r="I33" s="50" t="s">
        <v>204</v>
      </c>
      <c r="J33" s="49" t="s">
        <v>205</v>
      </c>
      <c r="K33" s="51" t="s">
        <v>218</v>
      </c>
      <c r="L33" s="51">
        <v>3013975581</v>
      </c>
      <c r="M33" s="51" t="s">
        <v>219</v>
      </c>
      <c r="N33" s="54">
        <v>42887</v>
      </c>
      <c r="O33" s="54">
        <v>43100</v>
      </c>
      <c r="P33" s="51" t="s">
        <v>220</v>
      </c>
      <c r="Q33" s="51" t="s">
        <v>221</v>
      </c>
      <c r="R33" s="68">
        <v>2</v>
      </c>
      <c r="S33" s="68" t="s">
        <v>205</v>
      </c>
      <c r="T33" s="68" t="s">
        <v>205</v>
      </c>
      <c r="U33" s="68" t="s">
        <v>205</v>
      </c>
      <c r="V33" s="49">
        <v>1</v>
      </c>
      <c r="W33" s="59">
        <v>0.5</v>
      </c>
      <c r="X33" s="68" t="s">
        <v>205</v>
      </c>
      <c r="Y33" s="59" t="s">
        <v>205</v>
      </c>
      <c r="Z33" s="68" t="s">
        <v>205</v>
      </c>
      <c r="AA33" s="55" t="s">
        <v>137</v>
      </c>
      <c r="AB33" s="52"/>
      <c r="AC33" s="52"/>
      <c r="AD33" s="51" t="s">
        <v>80</v>
      </c>
      <c r="AE33" s="51" t="s">
        <v>81</v>
      </c>
      <c r="AF33" s="51" t="s">
        <v>232</v>
      </c>
      <c r="AG33" s="51">
        <v>1116</v>
      </c>
      <c r="AH33" s="51" t="s">
        <v>232</v>
      </c>
      <c r="AI33" s="51" t="s">
        <v>440</v>
      </c>
      <c r="AJ33" s="100">
        <v>7357432155</v>
      </c>
      <c r="AK33" s="101" t="s">
        <v>205</v>
      </c>
      <c r="AL33" s="101" t="s">
        <v>205</v>
      </c>
      <c r="AM33" s="102" t="s">
        <v>484</v>
      </c>
      <c r="AN33" s="103" t="s">
        <v>485</v>
      </c>
    </row>
    <row r="34" spans="1:40" s="58" customFormat="1" ht="99.75" customHeight="1" x14ac:dyDescent="0.25">
      <c r="A34" s="49" t="s">
        <v>390</v>
      </c>
      <c r="B34" s="50" t="s">
        <v>167</v>
      </c>
      <c r="C34" s="51" t="s">
        <v>160</v>
      </c>
      <c r="D34" s="52"/>
      <c r="E34" s="50" t="s">
        <v>202</v>
      </c>
      <c r="F34" s="50" t="s">
        <v>203</v>
      </c>
      <c r="G34" s="49">
        <v>2.8</v>
      </c>
      <c r="H34" s="50" t="s">
        <v>145</v>
      </c>
      <c r="I34" s="50" t="s">
        <v>204</v>
      </c>
      <c r="J34" s="49" t="s">
        <v>205</v>
      </c>
      <c r="K34" s="51" t="s">
        <v>218</v>
      </c>
      <c r="L34" s="51">
        <v>3013975581</v>
      </c>
      <c r="M34" s="51" t="s">
        <v>219</v>
      </c>
      <c r="N34" s="54">
        <v>42887</v>
      </c>
      <c r="O34" s="54">
        <v>43830</v>
      </c>
      <c r="P34" s="51" t="s">
        <v>222</v>
      </c>
      <c r="Q34" s="51" t="s">
        <v>401</v>
      </c>
      <c r="R34" s="59">
        <v>0.6</v>
      </c>
      <c r="S34" s="59">
        <v>0.15</v>
      </c>
      <c r="T34" s="59">
        <v>0.15</v>
      </c>
      <c r="U34" s="59">
        <v>0.1</v>
      </c>
      <c r="V34" s="55">
        <v>0.3</v>
      </c>
      <c r="W34" s="59">
        <v>0.5</v>
      </c>
      <c r="X34" s="59">
        <v>0.15</v>
      </c>
      <c r="Y34" s="59">
        <v>1</v>
      </c>
      <c r="Z34" s="59">
        <v>0.15</v>
      </c>
      <c r="AA34" s="55">
        <v>1</v>
      </c>
      <c r="AB34" s="52"/>
      <c r="AC34" s="52"/>
      <c r="AD34" s="51" t="s">
        <v>80</v>
      </c>
      <c r="AE34" s="51" t="s">
        <v>81</v>
      </c>
      <c r="AF34" s="51" t="s">
        <v>232</v>
      </c>
      <c r="AG34" s="51">
        <v>1116</v>
      </c>
      <c r="AH34" s="51" t="s">
        <v>232</v>
      </c>
      <c r="AI34" s="51" t="s">
        <v>233</v>
      </c>
      <c r="AJ34" s="100">
        <v>7357432155</v>
      </c>
      <c r="AK34" s="101" t="s">
        <v>205</v>
      </c>
      <c r="AL34" s="101" t="s">
        <v>205</v>
      </c>
      <c r="AM34" s="102" t="s">
        <v>486</v>
      </c>
      <c r="AN34" s="72" t="s">
        <v>487</v>
      </c>
    </row>
    <row r="35" spans="1:40" s="58" customFormat="1" ht="99.75" customHeight="1" x14ac:dyDescent="0.25">
      <c r="A35" s="68" t="s">
        <v>387</v>
      </c>
      <c r="B35" s="50" t="s">
        <v>167</v>
      </c>
      <c r="C35" s="51" t="s">
        <v>160</v>
      </c>
      <c r="D35" s="52"/>
      <c r="E35" s="50" t="s">
        <v>146</v>
      </c>
      <c r="F35" s="50" t="s">
        <v>146</v>
      </c>
      <c r="G35" s="49">
        <v>4</v>
      </c>
      <c r="H35" s="50" t="s">
        <v>147</v>
      </c>
      <c r="I35" s="50" t="s">
        <v>148</v>
      </c>
      <c r="J35" s="49" t="s">
        <v>106</v>
      </c>
      <c r="K35" s="50" t="s">
        <v>149</v>
      </c>
      <c r="L35" s="50" t="s">
        <v>150</v>
      </c>
      <c r="M35" s="50" t="s">
        <v>151</v>
      </c>
      <c r="N35" s="54">
        <v>42856</v>
      </c>
      <c r="O35" s="54">
        <v>44196</v>
      </c>
      <c r="P35" s="50" t="s">
        <v>402</v>
      </c>
      <c r="Q35" s="50" t="s">
        <v>152</v>
      </c>
      <c r="R35" s="55">
        <v>1</v>
      </c>
      <c r="S35" s="55">
        <v>1</v>
      </c>
      <c r="T35" s="55">
        <v>1</v>
      </c>
      <c r="U35" s="55">
        <v>1</v>
      </c>
      <c r="V35" s="55">
        <v>1</v>
      </c>
      <c r="W35" s="55">
        <v>1</v>
      </c>
      <c r="X35" s="55">
        <v>1</v>
      </c>
      <c r="Y35" s="59">
        <v>1</v>
      </c>
      <c r="Z35" s="59">
        <v>1</v>
      </c>
      <c r="AA35" s="55">
        <v>1</v>
      </c>
      <c r="AB35" s="52"/>
      <c r="AC35" s="52"/>
      <c r="AD35" s="50" t="s">
        <v>156</v>
      </c>
      <c r="AE35" s="50" t="s">
        <v>157</v>
      </c>
      <c r="AF35" s="50" t="s">
        <v>158</v>
      </c>
      <c r="AG35" s="49">
        <v>1075</v>
      </c>
      <c r="AH35" s="51" t="s">
        <v>159</v>
      </c>
      <c r="AI35" s="51" t="s">
        <v>409</v>
      </c>
      <c r="AJ35" s="104">
        <v>9461000000</v>
      </c>
      <c r="AK35" s="105" t="s">
        <v>106</v>
      </c>
      <c r="AL35" s="105" t="s">
        <v>106</v>
      </c>
      <c r="AM35" s="50" t="s">
        <v>437</v>
      </c>
      <c r="AN35" s="50" t="s">
        <v>491</v>
      </c>
    </row>
    <row r="36" spans="1:40" s="58" customFormat="1" ht="99.75" customHeight="1" x14ac:dyDescent="0.25">
      <c r="A36" s="68" t="s">
        <v>388</v>
      </c>
      <c r="B36" s="50" t="s">
        <v>167</v>
      </c>
      <c r="C36" s="50" t="s">
        <v>160</v>
      </c>
      <c r="D36" s="52"/>
      <c r="E36" s="51" t="s">
        <v>153</v>
      </c>
      <c r="F36" s="51" t="s">
        <v>154</v>
      </c>
      <c r="G36" s="49">
        <v>4</v>
      </c>
      <c r="H36" s="50" t="s">
        <v>147</v>
      </c>
      <c r="I36" s="50" t="s">
        <v>148</v>
      </c>
      <c r="J36" s="49" t="s">
        <v>106</v>
      </c>
      <c r="K36" s="50" t="s">
        <v>149</v>
      </c>
      <c r="L36" s="50" t="s">
        <v>150</v>
      </c>
      <c r="M36" s="50" t="s">
        <v>151</v>
      </c>
      <c r="N36" s="54">
        <v>42856</v>
      </c>
      <c r="O36" s="54">
        <v>44196</v>
      </c>
      <c r="P36" s="50" t="s">
        <v>155</v>
      </c>
      <c r="Q36" s="50" t="s">
        <v>403</v>
      </c>
      <c r="R36" s="55">
        <v>1</v>
      </c>
      <c r="S36" s="55">
        <v>1</v>
      </c>
      <c r="T36" s="55">
        <v>1</v>
      </c>
      <c r="U36" s="55">
        <v>1</v>
      </c>
      <c r="V36" s="49">
        <v>0</v>
      </c>
      <c r="W36" s="55">
        <v>0</v>
      </c>
      <c r="X36" s="49">
        <v>0</v>
      </c>
      <c r="Y36" s="59">
        <v>0</v>
      </c>
      <c r="Z36" s="59">
        <v>0</v>
      </c>
      <c r="AA36" s="55">
        <v>0</v>
      </c>
      <c r="AB36" s="52"/>
      <c r="AC36" s="52"/>
      <c r="AD36" s="50" t="s">
        <v>156</v>
      </c>
      <c r="AE36" s="50" t="s">
        <v>157</v>
      </c>
      <c r="AF36" s="50" t="s">
        <v>158</v>
      </c>
      <c r="AG36" s="49">
        <v>1075</v>
      </c>
      <c r="AH36" s="51" t="s">
        <v>159</v>
      </c>
      <c r="AI36" s="51" t="s">
        <v>409</v>
      </c>
      <c r="AJ36" s="104">
        <v>9461000000</v>
      </c>
      <c r="AK36" s="105" t="s">
        <v>106</v>
      </c>
      <c r="AL36" s="105" t="s">
        <v>106</v>
      </c>
      <c r="AM36" s="50" t="s">
        <v>438</v>
      </c>
      <c r="AN36" s="50" t="s">
        <v>410</v>
      </c>
    </row>
    <row r="37" spans="1:40" s="58" customFormat="1" ht="99.75" customHeight="1" x14ac:dyDescent="0.25">
      <c r="A37" s="68" t="s">
        <v>391</v>
      </c>
      <c r="B37" s="50" t="s">
        <v>167</v>
      </c>
      <c r="C37" s="51" t="s">
        <v>185</v>
      </c>
      <c r="D37" s="51" t="s">
        <v>170</v>
      </c>
      <c r="E37" s="51" t="s">
        <v>169</v>
      </c>
      <c r="F37" s="51" t="s">
        <v>170</v>
      </c>
      <c r="G37" s="68">
        <v>3.4</v>
      </c>
      <c r="H37" s="50" t="s">
        <v>262</v>
      </c>
      <c r="I37" s="49" t="s">
        <v>288</v>
      </c>
      <c r="J37" s="49" t="s">
        <v>106</v>
      </c>
      <c r="K37" s="51" t="s">
        <v>174</v>
      </c>
      <c r="L37" s="51">
        <v>3778835</v>
      </c>
      <c r="M37" s="51" t="s">
        <v>175</v>
      </c>
      <c r="N37" s="106">
        <v>43221</v>
      </c>
      <c r="O37" s="106">
        <v>44196</v>
      </c>
      <c r="P37" s="51" t="s">
        <v>176</v>
      </c>
      <c r="Q37" s="51" t="s">
        <v>177</v>
      </c>
      <c r="R37" s="49" t="s">
        <v>106</v>
      </c>
      <c r="S37" s="49">
        <v>1</v>
      </c>
      <c r="T37" s="49">
        <v>1</v>
      </c>
      <c r="U37" s="49">
        <v>1</v>
      </c>
      <c r="V37" s="51" t="s">
        <v>178</v>
      </c>
      <c r="W37" s="55" t="s">
        <v>106</v>
      </c>
      <c r="X37" s="49">
        <v>1</v>
      </c>
      <c r="Y37" s="59">
        <v>1</v>
      </c>
      <c r="Z37" s="68">
        <v>1</v>
      </c>
      <c r="AA37" s="55">
        <v>1</v>
      </c>
      <c r="AB37" s="52"/>
      <c r="AC37" s="52"/>
      <c r="AD37" s="51" t="s">
        <v>182</v>
      </c>
      <c r="AE37" s="51" t="s">
        <v>183</v>
      </c>
      <c r="AF37" s="51" t="s">
        <v>184</v>
      </c>
      <c r="AG37" s="51">
        <v>981</v>
      </c>
      <c r="AH37" s="51" t="s">
        <v>161</v>
      </c>
      <c r="AI37" s="51" t="s">
        <v>162</v>
      </c>
      <c r="AJ37" s="107">
        <v>2661807900</v>
      </c>
      <c r="AK37" s="55">
        <v>7.4000000000000003E-3</v>
      </c>
      <c r="AL37" s="71">
        <f>(19624000+27850000)</f>
        <v>47474000</v>
      </c>
      <c r="AM37" s="47" t="s">
        <v>492</v>
      </c>
      <c r="AN37" s="51" t="s">
        <v>430</v>
      </c>
    </row>
    <row r="38" spans="1:40" s="58" customFormat="1" ht="99.75" customHeight="1" x14ac:dyDescent="0.25">
      <c r="A38" s="49" t="s">
        <v>383</v>
      </c>
      <c r="B38" s="51" t="s">
        <v>168</v>
      </c>
      <c r="C38" s="51" t="s">
        <v>186</v>
      </c>
      <c r="D38" s="108"/>
      <c r="E38" s="51" t="s">
        <v>493</v>
      </c>
      <c r="F38" s="51" t="s">
        <v>171</v>
      </c>
      <c r="G38" s="68">
        <v>2</v>
      </c>
      <c r="H38" s="50" t="s">
        <v>262</v>
      </c>
      <c r="I38" s="49" t="s">
        <v>288</v>
      </c>
      <c r="J38" s="49" t="s">
        <v>106</v>
      </c>
      <c r="K38" s="51" t="s">
        <v>174</v>
      </c>
      <c r="L38" s="51">
        <v>3778835</v>
      </c>
      <c r="M38" s="51" t="s">
        <v>175</v>
      </c>
      <c r="N38" s="106">
        <v>43221</v>
      </c>
      <c r="O38" s="106">
        <v>44196</v>
      </c>
      <c r="P38" s="51" t="s">
        <v>179</v>
      </c>
      <c r="Q38" s="51" t="s">
        <v>494</v>
      </c>
      <c r="R38" s="49" t="s">
        <v>106</v>
      </c>
      <c r="S38" s="55">
        <v>0.5</v>
      </c>
      <c r="T38" s="55">
        <v>0.25</v>
      </c>
      <c r="U38" s="55">
        <v>0.25</v>
      </c>
      <c r="V38" s="51" t="s">
        <v>106</v>
      </c>
      <c r="W38" s="55" t="s">
        <v>106</v>
      </c>
      <c r="X38" s="55">
        <v>0.5</v>
      </c>
      <c r="Y38" s="59">
        <v>1</v>
      </c>
      <c r="Z38" s="59">
        <v>0.25</v>
      </c>
      <c r="AA38" s="55">
        <v>1</v>
      </c>
      <c r="AB38" s="52"/>
      <c r="AC38" s="52"/>
      <c r="AD38" s="51" t="s">
        <v>182</v>
      </c>
      <c r="AE38" s="51" t="s">
        <v>183</v>
      </c>
      <c r="AF38" s="51" t="s">
        <v>184</v>
      </c>
      <c r="AG38" s="51">
        <v>981</v>
      </c>
      <c r="AH38" s="51" t="s">
        <v>163</v>
      </c>
      <c r="AI38" s="51" t="s">
        <v>495</v>
      </c>
      <c r="AJ38" s="62" t="s">
        <v>411</v>
      </c>
      <c r="AK38" s="55" t="s">
        <v>178</v>
      </c>
      <c r="AL38" s="55" t="s">
        <v>178</v>
      </c>
      <c r="AM38" s="42" t="s">
        <v>431</v>
      </c>
      <c r="AN38" s="51" t="s">
        <v>404</v>
      </c>
    </row>
    <row r="39" spans="1:40" s="58" customFormat="1" ht="123" customHeight="1" x14ac:dyDescent="0.25">
      <c r="A39" s="49" t="s">
        <v>384</v>
      </c>
      <c r="B39" s="51" t="s">
        <v>168</v>
      </c>
      <c r="C39" s="51" t="s">
        <v>187</v>
      </c>
      <c r="D39" s="108"/>
      <c r="E39" s="51" t="s">
        <v>172</v>
      </c>
      <c r="F39" s="51" t="s">
        <v>173</v>
      </c>
      <c r="G39" s="68">
        <v>2.6</v>
      </c>
      <c r="H39" s="50" t="s">
        <v>262</v>
      </c>
      <c r="I39" s="50" t="s">
        <v>288</v>
      </c>
      <c r="J39" s="49" t="s">
        <v>106</v>
      </c>
      <c r="K39" s="51" t="s">
        <v>174</v>
      </c>
      <c r="L39" s="51">
        <v>3778835</v>
      </c>
      <c r="M39" s="51" t="s">
        <v>175</v>
      </c>
      <c r="N39" s="106">
        <v>43221</v>
      </c>
      <c r="O39" s="106">
        <v>44196</v>
      </c>
      <c r="P39" s="51" t="s">
        <v>180</v>
      </c>
      <c r="Q39" s="51" t="s">
        <v>181</v>
      </c>
      <c r="R39" s="49" t="s">
        <v>178</v>
      </c>
      <c r="S39" s="73">
        <v>1</v>
      </c>
      <c r="T39" s="73">
        <v>1</v>
      </c>
      <c r="U39" s="73">
        <v>1</v>
      </c>
      <c r="V39" s="51" t="s">
        <v>106</v>
      </c>
      <c r="W39" s="55" t="s">
        <v>106</v>
      </c>
      <c r="X39" s="55">
        <v>0</v>
      </c>
      <c r="Y39" s="59">
        <v>0</v>
      </c>
      <c r="Z39" s="59">
        <v>1</v>
      </c>
      <c r="AA39" s="55">
        <v>1</v>
      </c>
      <c r="AB39" s="52"/>
      <c r="AC39" s="52"/>
      <c r="AD39" s="51" t="s">
        <v>182</v>
      </c>
      <c r="AE39" s="51" t="s">
        <v>183</v>
      </c>
      <c r="AF39" s="51" t="s">
        <v>184</v>
      </c>
      <c r="AG39" s="51" t="s">
        <v>164</v>
      </c>
      <c r="AH39" s="51" t="s">
        <v>165</v>
      </c>
      <c r="AI39" s="51" t="s">
        <v>166</v>
      </c>
      <c r="AJ39" s="50" t="s">
        <v>496</v>
      </c>
      <c r="AK39" s="55" t="s">
        <v>178</v>
      </c>
      <c r="AL39" s="55" t="s">
        <v>178</v>
      </c>
      <c r="AM39" s="51" t="s">
        <v>450</v>
      </c>
      <c r="AN39" s="51" t="s">
        <v>449</v>
      </c>
    </row>
    <row r="40" spans="1:40" s="58" customFormat="1" ht="409.6" customHeight="1" x14ac:dyDescent="0.25">
      <c r="A40" s="49" t="s">
        <v>385</v>
      </c>
      <c r="B40" s="50" t="s">
        <v>168</v>
      </c>
      <c r="C40" s="50" t="s">
        <v>186</v>
      </c>
      <c r="D40" s="50"/>
      <c r="E40" s="51" t="s">
        <v>263</v>
      </c>
      <c r="F40" s="50" t="s">
        <v>264</v>
      </c>
      <c r="G40" s="49">
        <v>2</v>
      </c>
      <c r="H40" s="50" t="s">
        <v>271</v>
      </c>
      <c r="I40" s="50" t="s">
        <v>272</v>
      </c>
      <c r="J40" s="49" t="s">
        <v>106</v>
      </c>
      <c r="K40" s="50" t="s">
        <v>273</v>
      </c>
      <c r="L40" s="49" t="s">
        <v>274</v>
      </c>
      <c r="M40" s="109" t="s">
        <v>275</v>
      </c>
      <c r="N40" s="54">
        <v>43160</v>
      </c>
      <c r="O40" s="54">
        <v>43830</v>
      </c>
      <c r="P40" s="50" t="s">
        <v>276</v>
      </c>
      <c r="Q40" s="50" t="s">
        <v>277</v>
      </c>
      <c r="R40" s="49" t="s">
        <v>106</v>
      </c>
      <c r="S40" s="49">
        <v>1</v>
      </c>
      <c r="T40" s="49">
        <v>1</v>
      </c>
      <c r="U40" s="49" t="s">
        <v>106</v>
      </c>
      <c r="V40" s="68" t="s">
        <v>205</v>
      </c>
      <c r="W40" s="59" t="s">
        <v>205</v>
      </c>
      <c r="X40" s="49">
        <v>1</v>
      </c>
      <c r="Y40" s="59">
        <v>1</v>
      </c>
      <c r="Z40" s="41">
        <v>1</v>
      </c>
      <c r="AA40" s="55">
        <v>1</v>
      </c>
      <c r="AB40" s="52"/>
      <c r="AC40" s="52"/>
      <c r="AD40" s="50" t="s">
        <v>126</v>
      </c>
      <c r="AE40" s="50" t="s">
        <v>289</v>
      </c>
      <c r="AF40" s="50" t="s">
        <v>290</v>
      </c>
      <c r="AG40" s="50">
        <v>1131</v>
      </c>
      <c r="AH40" s="50" t="s">
        <v>291</v>
      </c>
      <c r="AI40" s="50" t="s">
        <v>292</v>
      </c>
      <c r="AJ40" s="43">
        <v>6337044923</v>
      </c>
      <c r="AK40" s="44">
        <v>2.8E-3</v>
      </c>
      <c r="AL40" s="110">
        <v>18000000</v>
      </c>
      <c r="AM40" s="111" t="s">
        <v>488</v>
      </c>
      <c r="AN40" s="45" t="s">
        <v>497</v>
      </c>
    </row>
    <row r="41" spans="1:40" s="58" customFormat="1" ht="185.25" customHeight="1" x14ac:dyDescent="0.25">
      <c r="A41" s="49" t="s">
        <v>392</v>
      </c>
      <c r="B41" s="50" t="s">
        <v>265</v>
      </c>
      <c r="C41" s="50" t="s">
        <v>266</v>
      </c>
      <c r="D41" s="50"/>
      <c r="E41" s="51" t="s">
        <v>267</v>
      </c>
      <c r="F41" s="51" t="s">
        <v>268</v>
      </c>
      <c r="G41" s="49">
        <v>2</v>
      </c>
      <c r="H41" s="50" t="s">
        <v>271</v>
      </c>
      <c r="I41" s="50" t="s">
        <v>272</v>
      </c>
      <c r="J41" s="49" t="s">
        <v>106</v>
      </c>
      <c r="K41" s="50" t="s">
        <v>278</v>
      </c>
      <c r="L41" s="49" t="s">
        <v>279</v>
      </c>
      <c r="M41" s="109" t="s">
        <v>280</v>
      </c>
      <c r="N41" s="54">
        <v>42887</v>
      </c>
      <c r="O41" s="54">
        <v>43981</v>
      </c>
      <c r="P41" s="50" t="s">
        <v>281</v>
      </c>
      <c r="Q41" s="50" t="s">
        <v>282</v>
      </c>
      <c r="R41" s="49">
        <v>1</v>
      </c>
      <c r="S41" s="49">
        <v>1</v>
      </c>
      <c r="T41" s="49">
        <v>1</v>
      </c>
      <c r="U41" s="49">
        <v>1</v>
      </c>
      <c r="V41" s="68">
        <v>1</v>
      </c>
      <c r="W41" s="59">
        <v>1</v>
      </c>
      <c r="X41" s="49">
        <v>1</v>
      </c>
      <c r="Y41" s="59">
        <v>1</v>
      </c>
      <c r="Z41" s="41">
        <v>1</v>
      </c>
      <c r="AA41" s="55">
        <v>1</v>
      </c>
      <c r="AB41" s="52"/>
      <c r="AC41" s="52"/>
      <c r="AD41" s="50" t="s">
        <v>126</v>
      </c>
      <c r="AE41" s="50" t="s">
        <v>289</v>
      </c>
      <c r="AF41" s="50" t="s">
        <v>290</v>
      </c>
      <c r="AG41" s="50">
        <v>1131</v>
      </c>
      <c r="AH41" s="50" t="s">
        <v>291</v>
      </c>
      <c r="AI41" s="50" t="s">
        <v>293</v>
      </c>
      <c r="AJ41" s="43">
        <v>5169162117</v>
      </c>
      <c r="AK41" s="46">
        <v>0.03</v>
      </c>
      <c r="AL41" s="112">
        <v>116690401</v>
      </c>
      <c r="AM41" s="47" t="s">
        <v>435</v>
      </c>
      <c r="AN41" s="34" t="s">
        <v>498</v>
      </c>
    </row>
    <row r="42" spans="1:40" s="58" customFormat="1" ht="203.25" customHeight="1" x14ac:dyDescent="0.25">
      <c r="A42" s="49" t="s">
        <v>393</v>
      </c>
      <c r="B42" s="50" t="s">
        <v>265</v>
      </c>
      <c r="C42" s="50" t="s">
        <v>269</v>
      </c>
      <c r="D42" s="50"/>
      <c r="E42" s="51" t="s">
        <v>270</v>
      </c>
      <c r="F42" s="51" t="s">
        <v>270</v>
      </c>
      <c r="G42" s="49">
        <v>2</v>
      </c>
      <c r="H42" s="50" t="s">
        <v>271</v>
      </c>
      <c r="I42" s="50" t="s">
        <v>272</v>
      </c>
      <c r="J42" s="49" t="s">
        <v>106</v>
      </c>
      <c r="K42" s="50" t="s">
        <v>283</v>
      </c>
      <c r="L42" s="49" t="s">
        <v>284</v>
      </c>
      <c r="M42" s="109" t="s">
        <v>285</v>
      </c>
      <c r="N42" s="54">
        <v>42797</v>
      </c>
      <c r="O42" s="54">
        <v>43615</v>
      </c>
      <c r="P42" s="50" t="s">
        <v>286</v>
      </c>
      <c r="Q42" s="50" t="s">
        <v>287</v>
      </c>
      <c r="R42" s="55">
        <v>1</v>
      </c>
      <c r="S42" s="55">
        <v>1</v>
      </c>
      <c r="T42" s="55">
        <v>1</v>
      </c>
      <c r="U42" s="55" t="s">
        <v>106</v>
      </c>
      <c r="V42" s="55">
        <v>1</v>
      </c>
      <c r="W42" s="55">
        <v>1</v>
      </c>
      <c r="X42" s="55">
        <v>1</v>
      </c>
      <c r="Y42" s="59">
        <v>1</v>
      </c>
      <c r="Z42" s="46">
        <v>1</v>
      </c>
      <c r="AA42" s="55">
        <v>1</v>
      </c>
      <c r="AB42" s="52"/>
      <c r="AC42" s="52"/>
      <c r="AD42" s="50" t="s">
        <v>126</v>
      </c>
      <c r="AE42" s="50" t="s">
        <v>289</v>
      </c>
      <c r="AF42" s="50" t="s">
        <v>290</v>
      </c>
      <c r="AG42" s="50">
        <v>1131</v>
      </c>
      <c r="AH42" s="50" t="s">
        <v>291</v>
      </c>
      <c r="AI42" s="50" t="s">
        <v>293</v>
      </c>
      <c r="AJ42" s="43">
        <v>5169162117</v>
      </c>
      <c r="AK42" s="48">
        <f>AL42/AJ42</f>
        <v>2.5724350869686607E-3</v>
      </c>
      <c r="AL42" s="110">
        <v>13297334</v>
      </c>
      <c r="AM42" s="34" t="s">
        <v>489</v>
      </c>
      <c r="AN42" s="34" t="s">
        <v>436</v>
      </c>
    </row>
    <row r="43" spans="1:40" s="58" customFormat="1" ht="124.5" customHeight="1" x14ac:dyDescent="0.25">
      <c r="A43" s="49" t="s">
        <v>394</v>
      </c>
      <c r="B43" s="49" t="s">
        <v>265</v>
      </c>
      <c r="C43" s="50" t="s">
        <v>329</v>
      </c>
      <c r="D43" s="52"/>
      <c r="E43" s="51" t="s">
        <v>294</v>
      </c>
      <c r="F43" s="51" t="s">
        <v>294</v>
      </c>
      <c r="G43" s="49">
        <v>2</v>
      </c>
      <c r="H43" s="50" t="s">
        <v>271</v>
      </c>
      <c r="I43" s="50" t="s">
        <v>299</v>
      </c>
      <c r="J43" s="49" t="s">
        <v>106</v>
      </c>
      <c r="K43" s="72" t="s">
        <v>300</v>
      </c>
      <c r="L43" s="72">
        <v>2417900</v>
      </c>
      <c r="M43" s="103" t="s">
        <v>301</v>
      </c>
      <c r="N43" s="54">
        <v>42906</v>
      </c>
      <c r="O43" s="54">
        <v>43982</v>
      </c>
      <c r="P43" s="49" t="s">
        <v>405</v>
      </c>
      <c r="Q43" s="49" t="s">
        <v>302</v>
      </c>
      <c r="R43" s="86">
        <v>2500</v>
      </c>
      <c r="S43" s="86">
        <v>5000</v>
      </c>
      <c r="T43" s="86">
        <v>5000</v>
      </c>
      <c r="U43" s="86">
        <v>5000</v>
      </c>
      <c r="V43" s="86">
        <v>5290</v>
      </c>
      <c r="W43" s="55">
        <v>2.1160000000000001</v>
      </c>
      <c r="X43" s="86">
        <v>6582</v>
      </c>
      <c r="Y43" s="59">
        <v>1.32</v>
      </c>
      <c r="Z43" s="113">
        <v>1500</v>
      </c>
      <c r="AA43" s="55">
        <v>0.3</v>
      </c>
      <c r="AB43" s="52"/>
      <c r="AC43" s="52"/>
      <c r="AD43" s="50" t="s">
        <v>319</v>
      </c>
      <c r="AE43" s="50" t="s">
        <v>320</v>
      </c>
      <c r="AF43" s="50" t="s">
        <v>321</v>
      </c>
      <c r="AG43" s="49">
        <v>1089</v>
      </c>
      <c r="AH43" s="72" t="s">
        <v>406</v>
      </c>
      <c r="AI43" s="72" t="s">
        <v>407</v>
      </c>
      <c r="AJ43" s="114">
        <v>4513000000</v>
      </c>
      <c r="AK43" s="115" t="s">
        <v>205</v>
      </c>
      <c r="AL43" s="115" t="s">
        <v>205</v>
      </c>
      <c r="AM43" s="116" t="s">
        <v>466</v>
      </c>
      <c r="AN43" s="117" t="s">
        <v>467</v>
      </c>
    </row>
    <row r="44" spans="1:40" s="58" customFormat="1" ht="99.75" customHeight="1" x14ac:dyDescent="0.25">
      <c r="A44" s="49" t="s">
        <v>395</v>
      </c>
      <c r="B44" s="49" t="s">
        <v>265</v>
      </c>
      <c r="C44" s="50" t="s">
        <v>330</v>
      </c>
      <c r="D44" s="52"/>
      <c r="E44" s="51" t="s">
        <v>295</v>
      </c>
      <c r="F44" s="51" t="s">
        <v>295</v>
      </c>
      <c r="G44" s="49">
        <v>1</v>
      </c>
      <c r="H44" s="50" t="s">
        <v>271</v>
      </c>
      <c r="I44" s="50" t="s">
        <v>299</v>
      </c>
      <c r="J44" s="49" t="s">
        <v>106</v>
      </c>
      <c r="K44" s="94" t="s">
        <v>303</v>
      </c>
      <c r="L44" s="118">
        <v>2417900</v>
      </c>
      <c r="M44" s="119" t="s">
        <v>304</v>
      </c>
      <c r="N44" s="54">
        <v>42906</v>
      </c>
      <c r="O44" s="54">
        <v>43982</v>
      </c>
      <c r="P44" s="49" t="s">
        <v>305</v>
      </c>
      <c r="Q44" s="49" t="s">
        <v>306</v>
      </c>
      <c r="R44" s="49">
        <v>3</v>
      </c>
      <c r="S44" s="49">
        <v>3</v>
      </c>
      <c r="T44" s="49">
        <v>3</v>
      </c>
      <c r="U44" s="49">
        <v>3</v>
      </c>
      <c r="V44" s="49">
        <v>2</v>
      </c>
      <c r="W44" s="55">
        <v>0.66600000000000004</v>
      </c>
      <c r="X44" s="120">
        <v>3</v>
      </c>
      <c r="Y44" s="59">
        <v>1</v>
      </c>
      <c r="Z44" s="121">
        <v>2</v>
      </c>
      <c r="AA44" s="55">
        <v>0.67</v>
      </c>
      <c r="AB44" s="52"/>
      <c r="AC44" s="52"/>
      <c r="AD44" s="50" t="s">
        <v>319</v>
      </c>
      <c r="AE44" s="50" t="s">
        <v>320</v>
      </c>
      <c r="AF44" s="50" t="s">
        <v>321</v>
      </c>
      <c r="AG44" s="49">
        <v>1014</v>
      </c>
      <c r="AH44" s="51" t="s">
        <v>322</v>
      </c>
      <c r="AI44" s="50" t="s">
        <v>323</v>
      </c>
      <c r="AJ44" s="122">
        <v>2689000000</v>
      </c>
      <c r="AK44" s="115" t="s">
        <v>205</v>
      </c>
      <c r="AL44" s="115" t="s">
        <v>205</v>
      </c>
      <c r="AM44" s="116" t="s">
        <v>468</v>
      </c>
      <c r="AN44" s="117" t="s">
        <v>469</v>
      </c>
    </row>
    <row r="45" spans="1:40" s="58" customFormat="1" ht="99.75" customHeight="1" x14ac:dyDescent="0.25">
      <c r="A45" s="49" t="s">
        <v>396</v>
      </c>
      <c r="B45" s="50" t="s">
        <v>265</v>
      </c>
      <c r="C45" s="50" t="s">
        <v>330</v>
      </c>
      <c r="D45" s="52"/>
      <c r="E45" s="50" t="s">
        <v>296</v>
      </c>
      <c r="F45" s="50" t="s">
        <v>296</v>
      </c>
      <c r="G45" s="49">
        <v>1</v>
      </c>
      <c r="H45" s="50" t="s">
        <v>271</v>
      </c>
      <c r="I45" s="50" t="s">
        <v>299</v>
      </c>
      <c r="J45" s="49" t="s">
        <v>106</v>
      </c>
      <c r="K45" s="50" t="s">
        <v>307</v>
      </c>
      <c r="L45" s="50">
        <v>2417900</v>
      </c>
      <c r="M45" s="50" t="s">
        <v>308</v>
      </c>
      <c r="N45" s="54">
        <v>42887</v>
      </c>
      <c r="O45" s="54">
        <v>43982</v>
      </c>
      <c r="P45" s="49" t="s">
        <v>309</v>
      </c>
      <c r="Q45" s="49" t="s">
        <v>310</v>
      </c>
      <c r="R45" s="49">
        <v>3</v>
      </c>
      <c r="S45" s="49">
        <v>3</v>
      </c>
      <c r="T45" s="49">
        <v>3</v>
      </c>
      <c r="U45" s="49">
        <v>3</v>
      </c>
      <c r="V45" s="49">
        <v>0</v>
      </c>
      <c r="W45" s="55">
        <v>0</v>
      </c>
      <c r="X45" s="120">
        <v>1</v>
      </c>
      <c r="Y45" s="59">
        <v>0.33329999999999999</v>
      </c>
      <c r="Z45" s="121">
        <v>7</v>
      </c>
      <c r="AA45" s="55">
        <v>2.33</v>
      </c>
      <c r="AB45" s="52"/>
      <c r="AC45" s="52"/>
      <c r="AD45" s="50" t="s">
        <v>319</v>
      </c>
      <c r="AE45" s="50" t="s">
        <v>320</v>
      </c>
      <c r="AF45" s="50" t="s">
        <v>321</v>
      </c>
      <c r="AG45" s="49">
        <v>1013</v>
      </c>
      <c r="AH45" s="50" t="s">
        <v>324</v>
      </c>
      <c r="AI45" s="50" t="s">
        <v>408</v>
      </c>
      <c r="AJ45" s="115">
        <v>10442000000</v>
      </c>
      <c r="AK45" s="115" t="s">
        <v>205</v>
      </c>
      <c r="AL45" s="115" t="s">
        <v>205</v>
      </c>
      <c r="AM45" s="116" t="s">
        <v>470</v>
      </c>
      <c r="AN45" s="50" t="s">
        <v>471</v>
      </c>
    </row>
    <row r="46" spans="1:40" s="58" customFormat="1" ht="99.75" customHeight="1" x14ac:dyDescent="0.25">
      <c r="A46" s="49" t="s">
        <v>397</v>
      </c>
      <c r="B46" s="50" t="s">
        <v>265</v>
      </c>
      <c r="C46" s="50" t="s">
        <v>330</v>
      </c>
      <c r="D46" s="52"/>
      <c r="E46" s="50" t="s">
        <v>297</v>
      </c>
      <c r="F46" s="50" t="s">
        <v>297</v>
      </c>
      <c r="G46" s="49">
        <v>2</v>
      </c>
      <c r="H46" s="50" t="s">
        <v>271</v>
      </c>
      <c r="I46" s="50" t="s">
        <v>299</v>
      </c>
      <c r="J46" s="49" t="s">
        <v>106</v>
      </c>
      <c r="K46" s="50" t="s">
        <v>311</v>
      </c>
      <c r="L46" s="50">
        <v>2417900</v>
      </c>
      <c r="M46" s="50" t="s">
        <v>312</v>
      </c>
      <c r="N46" s="54">
        <v>42887</v>
      </c>
      <c r="O46" s="54">
        <v>43982</v>
      </c>
      <c r="P46" s="49" t="s">
        <v>313</v>
      </c>
      <c r="Q46" s="49" t="s">
        <v>314</v>
      </c>
      <c r="R46" s="49">
        <v>1</v>
      </c>
      <c r="S46" s="49">
        <v>1</v>
      </c>
      <c r="T46" s="49">
        <v>1</v>
      </c>
      <c r="U46" s="49">
        <v>1</v>
      </c>
      <c r="V46" s="49">
        <v>0</v>
      </c>
      <c r="W46" s="55">
        <v>0</v>
      </c>
      <c r="X46" s="120">
        <v>1</v>
      </c>
      <c r="Y46" s="59">
        <v>1</v>
      </c>
      <c r="Z46" s="121">
        <v>1</v>
      </c>
      <c r="AA46" s="55">
        <v>1</v>
      </c>
      <c r="AB46" s="52"/>
      <c r="AC46" s="52"/>
      <c r="AD46" s="50" t="s">
        <v>319</v>
      </c>
      <c r="AE46" s="50" t="s">
        <v>320</v>
      </c>
      <c r="AF46" s="50" t="s">
        <v>321</v>
      </c>
      <c r="AG46" s="49">
        <v>1089</v>
      </c>
      <c r="AH46" s="72" t="s">
        <v>325</v>
      </c>
      <c r="AI46" s="72" t="s">
        <v>326</v>
      </c>
      <c r="AJ46" s="114">
        <v>8179000000</v>
      </c>
      <c r="AK46" s="115" t="s">
        <v>205</v>
      </c>
      <c r="AL46" s="115" t="s">
        <v>205</v>
      </c>
      <c r="AM46" s="116" t="s">
        <v>472</v>
      </c>
      <c r="AN46" s="117" t="s">
        <v>473</v>
      </c>
    </row>
    <row r="47" spans="1:40" s="58" customFormat="1" ht="99.75" customHeight="1" x14ac:dyDescent="0.25">
      <c r="A47" s="49" t="s">
        <v>398</v>
      </c>
      <c r="B47" s="50" t="s">
        <v>265</v>
      </c>
      <c r="C47" s="50" t="s">
        <v>330</v>
      </c>
      <c r="D47" s="52"/>
      <c r="E47" s="51" t="s">
        <v>298</v>
      </c>
      <c r="F47" s="51" t="s">
        <v>298</v>
      </c>
      <c r="G47" s="49">
        <v>3</v>
      </c>
      <c r="H47" s="50" t="s">
        <v>271</v>
      </c>
      <c r="I47" s="50" t="s">
        <v>299</v>
      </c>
      <c r="J47" s="49" t="s">
        <v>106</v>
      </c>
      <c r="K47" s="50" t="s">
        <v>315</v>
      </c>
      <c r="L47" s="50">
        <v>2417900</v>
      </c>
      <c r="M47" s="50" t="s">
        <v>316</v>
      </c>
      <c r="N47" s="54">
        <v>42948</v>
      </c>
      <c r="O47" s="54">
        <v>44012</v>
      </c>
      <c r="P47" s="50" t="s">
        <v>317</v>
      </c>
      <c r="Q47" s="49" t="s">
        <v>318</v>
      </c>
      <c r="R47" s="49">
        <v>630</v>
      </c>
      <c r="S47" s="49">
        <v>630</v>
      </c>
      <c r="T47" s="49">
        <v>630</v>
      </c>
      <c r="U47" s="49">
        <v>630</v>
      </c>
      <c r="V47" s="49">
        <v>1750</v>
      </c>
      <c r="W47" s="55">
        <v>2.7770000000000001</v>
      </c>
      <c r="X47" s="120">
        <v>1200</v>
      </c>
      <c r="Y47" s="59">
        <v>1.9039999999999999</v>
      </c>
      <c r="Z47" s="121">
        <v>2000</v>
      </c>
      <c r="AA47" s="55">
        <v>3.17</v>
      </c>
      <c r="AB47" s="52"/>
      <c r="AC47" s="52"/>
      <c r="AD47" s="50" t="s">
        <v>319</v>
      </c>
      <c r="AE47" s="50" t="s">
        <v>320</v>
      </c>
      <c r="AF47" s="50" t="s">
        <v>321</v>
      </c>
      <c r="AG47" s="49">
        <v>1014</v>
      </c>
      <c r="AH47" s="50" t="s">
        <v>327</v>
      </c>
      <c r="AI47" s="50" t="s">
        <v>328</v>
      </c>
      <c r="AJ47" s="122">
        <v>2689000000</v>
      </c>
      <c r="AK47" s="115" t="s">
        <v>205</v>
      </c>
      <c r="AL47" s="115" t="s">
        <v>205</v>
      </c>
      <c r="AM47" s="116" t="s">
        <v>499</v>
      </c>
      <c r="AN47" s="50" t="s">
        <v>471</v>
      </c>
    </row>
    <row r="48" spans="1:40" s="58" customFormat="1" ht="162.75" customHeight="1" x14ac:dyDescent="0.25">
      <c r="A48" s="68"/>
      <c r="B48" s="50" t="s">
        <v>193</v>
      </c>
      <c r="C48" s="50" t="s">
        <v>142</v>
      </c>
      <c r="D48" s="52"/>
      <c r="E48" s="50" t="s">
        <v>412</v>
      </c>
      <c r="F48" s="50" t="s">
        <v>412</v>
      </c>
      <c r="G48" s="49">
        <v>1</v>
      </c>
      <c r="H48" s="50" t="s">
        <v>413</v>
      </c>
      <c r="I48" s="50" t="s">
        <v>414</v>
      </c>
      <c r="J48" s="49" t="s">
        <v>106</v>
      </c>
      <c r="K48" s="49" t="s">
        <v>415</v>
      </c>
      <c r="L48" s="49" t="s">
        <v>416</v>
      </c>
      <c r="M48" s="123" t="s">
        <v>417</v>
      </c>
      <c r="N48" s="124">
        <v>43252</v>
      </c>
      <c r="O48" s="124">
        <v>43800</v>
      </c>
      <c r="P48" s="50" t="s">
        <v>418</v>
      </c>
      <c r="Q48" s="50" t="s">
        <v>419</v>
      </c>
      <c r="R48" s="49" t="s">
        <v>205</v>
      </c>
      <c r="S48" s="49">
        <v>1</v>
      </c>
      <c r="T48" s="49">
        <v>1</v>
      </c>
      <c r="U48" s="49" t="s">
        <v>205</v>
      </c>
      <c r="V48" s="49" t="s">
        <v>205</v>
      </c>
      <c r="W48" s="49" t="s">
        <v>205</v>
      </c>
      <c r="X48" s="49">
        <v>1</v>
      </c>
      <c r="Y48" s="59">
        <v>1</v>
      </c>
      <c r="Z48" s="68">
        <v>1</v>
      </c>
      <c r="AA48" s="55">
        <v>1</v>
      </c>
      <c r="AB48" s="52"/>
      <c r="AC48" s="52"/>
      <c r="AD48" s="51" t="s">
        <v>80</v>
      </c>
      <c r="AE48" s="51" t="s">
        <v>420</v>
      </c>
      <c r="AF48" s="51" t="s">
        <v>421</v>
      </c>
      <c r="AG48" s="51">
        <v>7527</v>
      </c>
      <c r="AH48" s="51" t="s">
        <v>422</v>
      </c>
      <c r="AI48" s="51" t="s">
        <v>423</v>
      </c>
      <c r="AJ48" s="125">
        <v>1373473300</v>
      </c>
      <c r="AK48" s="126">
        <v>1.4999999999999999E-2</v>
      </c>
      <c r="AL48" s="127">
        <f>10920000+11247000</f>
        <v>22167000</v>
      </c>
      <c r="AM48" s="51" t="s">
        <v>474</v>
      </c>
      <c r="AN48" s="42" t="s">
        <v>500</v>
      </c>
    </row>
    <row r="49" spans="1:36" s="12" customFormat="1" x14ac:dyDescent="0.25">
      <c r="A49" s="24"/>
      <c r="J49" s="19"/>
      <c r="N49" s="19"/>
      <c r="O49" s="19"/>
      <c r="R49" s="19"/>
      <c r="S49" s="19"/>
      <c r="T49" s="19"/>
      <c r="U49" s="19"/>
      <c r="X49" s="19"/>
      <c r="Y49" s="19"/>
      <c r="AJ49" s="20"/>
    </row>
    <row r="50" spans="1:36" s="12" customFormat="1" x14ac:dyDescent="0.25">
      <c r="A50" s="24"/>
      <c r="J50" s="19"/>
      <c r="N50" s="19"/>
      <c r="O50" s="19"/>
      <c r="R50" s="19"/>
      <c r="S50" s="19"/>
      <c r="T50" s="19"/>
      <c r="U50" s="19"/>
      <c r="X50" s="19"/>
      <c r="Y50" s="19"/>
      <c r="AJ50" s="21"/>
    </row>
  </sheetData>
  <autoFilter ref="A10:AN48"/>
  <mergeCells count="17">
    <mergeCell ref="B7:AB8"/>
    <mergeCell ref="AD7:AF8"/>
    <mergeCell ref="AG7:AM8"/>
    <mergeCell ref="AN7:AN9"/>
    <mergeCell ref="B9:C9"/>
    <mergeCell ref="AG9:AM9"/>
    <mergeCell ref="E9:G9"/>
    <mergeCell ref="H9:M9"/>
    <mergeCell ref="N9:O9"/>
    <mergeCell ref="P9:U9"/>
    <mergeCell ref="V9:AC9"/>
    <mergeCell ref="AD9:AF9"/>
    <mergeCell ref="B1:AN1"/>
    <mergeCell ref="C2:G2"/>
    <mergeCell ref="C3:G3"/>
    <mergeCell ref="C4:G4"/>
    <mergeCell ref="C5:E5"/>
  </mergeCells>
  <dataValidations count="45">
    <dataValidation allowBlank="1" showInputMessage="1" showErrorMessage="1" prompt="Teniendo en cuenta la fórmula de cálculo de cada indicador, registre el resultado de cada uno para la vigencia." sqref="X10"/>
    <dataValidation allowBlank="1" showInputMessage="1" showErrorMessage="1" prompt="Este avance se calcula en la Dirección de Equidad y Políticas Poblacionales a partir del resultado de cada indicador frente a su meta anual." sqref="Y10 AA10 AC10"/>
    <dataValidation allowBlank="1" showInputMessage="1" showErrorMessage="1" prompt=" Este avance se calcula en la Dirección de Equidad y Políticas Poblacionales a partir del resultado de cada indicador frente a su meta anual." sqref="W10"/>
    <dataValidation allowBlank="1" showInputMessage="1" showErrorMessage="1" prompt="Teniendo en cuenta la fórmula de cálculo de cada indicador, registre el resultado de cada uno para la vigencia_x000a_" sqref="V10"/>
    <dataValidation allowBlank="1" showInputMessage="1" showErrorMessage="1" prompt="Por favor indique el porcentaje de recursos del proyecto que corresponden a la acción referenciada de esta polìtica o programa._x000a_" sqref="AK10"/>
    <dataValidation allowBlank="1" showInputMessage="1" showErrorMessage="1" prompt="Por favor diligencie los recursos del proyecto. Si no hay un proyecto asociado, por favor incluya los recursos por funcionamiento (gestión)._x000a_" sqref="AJ10"/>
    <dataValidation allowBlank="1" showInputMessage="1" showErrorMessage="1" prompt="Por favor diligencie la Meta del proyecto._x000a__x000a_" sqref="AI10"/>
    <dataValidation allowBlank="1" showInputMessage="1" showErrorMessage="1" prompt="Diligencia por favor el código o número del proyecto._x000a__x000a_" sqref="AG10"/>
    <dataValidation allowBlank="1" showInputMessage="1" showErrorMessage="1" prompt="Por favor diligencie el nombre del proyecto o las actividades de funcionamiento con las que se da cumplimiento (gestión)._x000a__x000a__x000a__x000a_" sqref="AH10"/>
    <dataValidation allowBlank="1" showInputMessage="1" showErrorMessage="1" prompt="Por diligencie las observaciones que considere pertinentes." sqref="AN10"/>
    <dataValidation allowBlank="1" showInputMessage="1" showErrorMessage="1" prompt="Por favor incluya los avances frente  la meta del proyecto de inversión." sqref="AM10"/>
    <dataValidation allowBlank="1" showInputMessage="1" showErrorMessage="1" prompt="Por favor indicar en recursos: presupuesto obligado/ persupuesto asignado" sqref="AL10"/>
    <dataValidation allowBlank="1" showInputMessage="1" showErrorMessage="1" prompt="Por favor seleccionar el Proyecto de acuerdo al Progama" sqref="AF10"/>
    <dataValidation allowBlank="1" showInputMessage="1" showErrorMessage="1" prompt="Por favor seleccionar el Programa de acuerdo al Pilar o Eje." sqref="AE10"/>
    <dataValidation allowBlank="1" showInputMessage="1" showErrorMessage="1" prompt="Por favor elija el Pilar o Eje del PDD." sqref="AD10"/>
    <dataValidation allowBlank="1" showInputMessage="1" showErrorMessage="1" prompt="Teniendo en cuenta la fórmula de cálculo de cada indicador, registre el resultado de cada uno para la vigencia" sqref="AB10 Z10"/>
    <dataValidation allowBlank="1" showInputMessage="1" showErrorMessage="1" prompt="Escriba la Meta que se tienen programada." sqref="R10:U10"/>
    <dataValidation allowBlank="1" showInputMessage="1" showErrorMessage="1" prompt="Por favor incluya las variables consideradas para el cálculo del indicador tomando como referencia las variables señaladas en la definición de la fórmula. (forma matematica)." sqref="Q10"/>
    <dataValidation allowBlank="1" showInputMessage="1" showErrorMessage="1" prompt="Escriba el nombre del indicador. Debe ser claro,apropiado,medible, adecuado y sensible. Recuerde NO formular varios indicadores para la misma acción." sqref="P10"/>
    <dataValidation allowBlank="1" showInputMessage="1" showErrorMessage="1" prompt="Escriba la fecha de finalización de la acción. Formato DD-MM-AAAA" sqref="O10"/>
    <dataValidation allowBlank="1" showInputMessage="1" showErrorMessage="1" prompt="Escriba la fecha de inicio de la acción. Formato DD-MM-AAAA" sqref="N10"/>
    <dataValidation allowBlank="1" showInputMessage="1" showErrorMessage="1" prompt="Por favor escriba el correo electrónico de la persona responsable de reportar la información sobre la ejecución de la acción." sqref="M10"/>
    <dataValidation allowBlank="1" showInputMessage="1" showErrorMessage="1" prompt="Por favor escriba el número telefónico de la persona responsable de reportar la información sobre la ejecución de la acción." sqref="L10"/>
    <dataValidation allowBlank="1" showInputMessage="1" showErrorMessage="1" prompt="Escriba el nombre completo de la persona responsable de reportar la ejecución de la acción." sqref="K10"/>
    <dataValidation allowBlank="1" showInputMessage="1" showErrorMessage="1" prompt="Defina la ponderación de cada acción por su nivel de importancia en el cumplimiento del objetivo o componente específico de la pp o plan de acciones afirmativas." sqref="G10"/>
    <dataValidation allowBlank="1" showInputMessage="1" showErrorMessage="1" prompt="Elija de acuerdo a la categoría anterior_x000a_" sqref="C10"/>
    <dataValidation allowBlank="1" showInputMessage="1" showErrorMessage="1" prompt="Si el reporte de la información no corresponde al Distrito por favor diligencie el nombre completo de quién debe repotar." sqref="J10"/>
    <dataValidation allowBlank="1" showInputMessage="1" showErrorMessage="1" prompt="De acuerdo al Sector elija la entidad responsable de repotar la información." sqref="I10"/>
    <dataValidation allowBlank="1" showInputMessage="1" showErrorMessage="1" prompt="Por favor elija el Sector de la Administración Distrital que está a cargo del reporte de la información sobre el desarrollo de la acción. " sqref="H10"/>
    <dataValidation allowBlank="1" showInputMessage="1" showErrorMessage="1" prompt="Describa las acciones que desarrollan los componentes de la PP o Plan de Acciones Afirmativas" sqref="F10"/>
    <dataValidation allowBlank="1" showInputMessage="1" showErrorMessage="1" prompt="Por favor elegir de acuerdo a la categoría anterior, el objetivo o componente que desarrolla la categoría._x000a_" sqref="D10:E10"/>
    <dataValidation allowBlank="1" showInputMessage="1" showErrorMessage="1" prompt="Por favor elegir la categoría que estructura la pp o el plan de acciones afirmativas_x000a_" sqref="B10"/>
    <dataValidation type="list" allowBlank="1" showInputMessage="1" showErrorMessage="1" sqref="B11:B18 B27:B31 B45:B47 B33:B42">
      <formula1>Dimensiones</formula1>
    </dataValidation>
    <dataValidation type="list" allowBlank="1" showInputMessage="1" showErrorMessage="1" sqref="I39:I48 I11:I18 I27:I36 AE44:AF47 AF32 AE35:AF42 AE11:AF18 AE30:AE34">
      <formula1>INDIRECT(H11)</formula1>
    </dataValidation>
    <dataValidation type="date" operator="greaterThan" allowBlank="1" showInputMessage="1" showErrorMessage="1" sqref="O30:O31 N30:N32 N27:O29 N33:O48 N11:O22">
      <formula1>42736</formula1>
    </dataValidation>
    <dataValidation type="list" allowBlank="1" showInputMessage="1" showErrorMessage="1" sqref="AD11:AD26 AD44:AD48 AD30:AD42">
      <formula1>_Pilar_Eje</formula1>
    </dataValidation>
    <dataValidation type="whole" allowBlank="1" showInputMessage="1" showErrorMessage="1" sqref="AK26 G24:G26 G40:G42 G21">
      <formula1>0</formula1>
      <formula2>100</formula2>
    </dataValidation>
    <dataValidation allowBlank="1" showInputMessage="1" showErrorMessage="1" prompt="Es el ajustado según las modificaciones presupuestales que hayan tenido lugar durante el tiempo de reporte. Todo ajuste presupuestal debe estar avalado por la SDES. " sqref="AJ32"/>
    <dataValidation type="decimal" allowBlank="1" showInputMessage="1" showErrorMessage="1" sqref="AK27:AK29">
      <formula1>0</formula1>
      <formula2>100</formula2>
    </dataValidation>
    <dataValidation type="list" allowBlank="1" showInputMessage="1" showErrorMessage="1" sqref="C16:C18">
      <formula1>Objetivos_específicos</formula1>
    </dataValidation>
    <dataValidation showInputMessage="1" showErrorMessage="1" sqref="AK48"/>
    <dataValidation type="list" allowBlank="1" showInputMessage="1" showErrorMessage="1" sqref="I19:I26 AE19:AF26">
      <formula1>INDIRECT(#REF!)</formula1>
    </dataValidation>
    <dataValidation type="list" allowBlank="1" showInputMessage="1" showErrorMessage="1" sqref="H11:H48">
      <formula1>Sector</formula1>
    </dataValidation>
    <dataValidation allowBlank="1" showInputMessage="1" showErrorMessage="1" prompt="Escriba el nombre de la Entidad qué hizo el reporte_x000a_" sqref="C3"/>
    <dataValidation allowBlank="1" showInputMessage="1" showErrorMessage="1" prompt="Escriba el nombre del profesional que diligencia la matriz _x000a_" sqref="C4"/>
  </dataValidations>
  <hyperlinks>
    <hyperlink ref="M12" r:id="rId1"/>
    <hyperlink ref="M13" r:id="rId2"/>
    <hyperlink ref="M14" r:id="rId3"/>
    <hyperlink ref="M11" r:id="rId4"/>
    <hyperlink ref="M15" r:id="rId5"/>
    <hyperlink ref="M36" r:id="rId6"/>
    <hyperlink ref="M37" r:id="rId7"/>
    <hyperlink ref="M38" r:id="rId8"/>
    <hyperlink ref="M39" r:id="rId9"/>
    <hyperlink ref="M30" r:id="rId10"/>
    <hyperlink ref="M31" r:id="rId11"/>
    <hyperlink ref="M40" r:id="rId12"/>
    <hyperlink ref="M41" r:id="rId13"/>
    <hyperlink ref="M42" r:id="rId14"/>
    <hyperlink ref="M43" r:id="rId15"/>
    <hyperlink ref="M47" r:id="rId16"/>
    <hyperlink ref="M44" r:id="rId17" display="jpardo@participacionbogota.gov.co"/>
    <hyperlink ref="M46" r:id="rId18" display="rgonzalez@participacionbogota.gov.co"/>
    <hyperlink ref="M16" r:id="rId19"/>
    <hyperlink ref="M48" r:id="rId20"/>
  </hyperlinks>
  <pageMargins left="0.7" right="0.7" top="0.75" bottom="0.75" header="0.3" footer="0.3"/>
  <pageSetup orientation="portrait" r:id="rId21"/>
  <colBreaks count="2" manualBreakCount="2">
    <brk id="20" max="1048575" man="1"/>
    <brk id="38" max="1048575" man="1"/>
  </colBreaks>
  <legacy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Felipe Rodriguez Maury</dc:creator>
  <cp:lastModifiedBy>Windows 10</cp:lastModifiedBy>
  <dcterms:created xsi:type="dcterms:W3CDTF">2018-09-10T20:21:24Z</dcterms:created>
  <dcterms:modified xsi:type="dcterms:W3CDTF">2020-04-17T14:29:44Z</dcterms:modified>
</cp:coreProperties>
</file>