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DPDFL\RendiciónCuentas31mayo2020\Metas Resultado\Consolidado31052020\"/>
    </mc:Choice>
  </mc:AlternateContent>
  <bookViews>
    <workbookView xWindow="0" yWindow="0" windowWidth="23040" windowHeight="8616"/>
  </bookViews>
  <sheets>
    <sheet name="Pilar Democracia Urb_" sheetId="2" r:id="rId1"/>
    <sheet name="MatrizOrganizadaSectores" sheetId="3" state="hidden" r:id="rId2"/>
    <sheet name="MatrizAnualizaciónMRControl" sheetId="4" state="hidden" r:id="rId3"/>
    <sheet name="MetasResultado_Proxy" sheetId="5" state="hidden" r:id="rId4"/>
    <sheet name="Tabla dinamica" sheetId="6" state="hidden" r:id="rId5"/>
  </sheets>
  <definedNames>
    <definedName name="_xlnm._FilterDatabase" localSheetId="2" hidden="1">MatrizAnualizaciónMRControl!$A$1:$CB$251</definedName>
  </definedNames>
  <calcPr calcId="162913"/>
</workbook>
</file>

<file path=xl/calcChain.xml><?xml version="1.0" encoding="utf-8"?>
<calcChain xmlns="http://schemas.openxmlformats.org/spreadsheetml/2006/main">
  <c r="L14" i="2" l="1"/>
  <c r="CF214" i="4" l="1"/>
  <c r="CE214" i="4"/>
  <c r="CA214" i="4"/>
  <c r="BZ214" i="4"/>
  <c r="BV214" i="4"/>
  <c r="BU214" i="4"/>
  <c r="CF213" i="4"/>
  <c r="CE213" i="4"/>
  <c r="CA213" i="4"/>
  <c r="BZ213" i="4"/>
  <c r="BV213" i="4"/>
  <c r="BU213" i="4"/>
  <c r="CF212" i="4"/>
  <c r="CE212" i="4"/>
  <c r="CA212" i="4"/>
  <c r="BZ212" i="4"/>
  <c r="BV212" i="4"/>
  <c r="BU212" i="4"/>
  <c r="CF201" i="4"/>
  <c r="CE201" i="4"/>
  <c r="CA201" i="4"/>
  <c r="BZ201" i="4"/>
  <c r="BV201" i="4"/>
  <c r="BU201" i="4"/>
  <c r="CF152" i="4"/>
  <c r="CE152" i="4"/>
  <c r="CA152" i="4"/>
  <c r="BZ152" i="4"/>
  <c r="BV152" i="4"/>
  <c r="BU152" i="4"/>
  <c r="CF151" i="4"/>
  <c r="CE151" i="4"/>
  <c r="CA151" i="4"/>
  <c r="BZ151" i="4"/>
  <c r="BV151" i="4"/>
  <c r="BU151" i="4"/>
  <c r="CF150" i="4"/>
  <c r="CE150" i="4"/>
  <c r="CA150" i="4"/>
  <c r="BZ150" i="4"/>
  <c r="BV150" i="4"/>
  <c r="BU150" i="4"/>
  <c r="CF135" i="4"/>
  <c r="CE135" i="4"/>
  <c r="CF128" i="4"/>
  <c r="CE128" i="4"/>
  <c r="CF124" i="4"/>
  <c r="CE124" i="4"/>
  <c r="CF122" i="4"/>
  <c r="CE122" i="4"/>
  <c r="CA122" i="4"/>
  <c r="BZ122" i="4"/>
  <c r="BV122" i="4"/>
  <c r="BU122" i="4"/>
  <c r="CF121" i="4"/>
  <c r="CE121" i="4"/>
  <c r="CA121" i="4"/>
  <c r="BZ121" i="4"/>
  <c r="BV121" i="4"/>
  <c r="BU121" i="4"/>
  <c r="CF120" i="4"/>
  <c r="CE120" i="4"/>
  <c r="CA120" i="4"/>
  <c r="BZ120" i="4"/>
  <c r="BV120" i="4"/>
  <c r="BU120" i="4"/>
  <c r="CF119" i="4"/>
  <c r="CE119" i="4"/>
  <c r="CA119" i="4"/>
  <c r="BZ119" i="4"/>
  <c r="BV119" i="4"/>
  <c r="BU119" i="4"/>
  <c r="CF118" i="4"/>
  <c r="CE118" i="4"/>
  <c r="CA118" i="4"/>
  <c r="BZ118" i="4"/>
  <c r="BV118" i="4"/>
  <c r="BU118" i="4"/>
  <c r="CF117" i="4"/>
  <c r="CE117" i="4"/>
  <c r="CA117" i="4"/>
  <c r="BZ117" i="4"/>
  <c r="BV117" i="4"/>
  <c r="BU117" i="4"/>
  <c r="CF116" i="4"/>
  <c r="CE116" i="4"/>
  <c r="CA116" i="4"/>
  <c r="BZ116" i="4"/>
  <c r="BV116" i="4"/>
  <c r="BU116" i="4"/>
  <c r="CF115" i="4"/>
  <c r="CE115" i="4"/>
  <c r="CA115" i="4"/>
  <c r="BZ115" i="4"/>
  <c r="BV115" i="4"/>
  <c r="BU115" i="4"/>
  <c r="CF114" i="4"/>
  <c r="CE114" i="4"/>
  <c r="CA114" i="4"/>
  <c r="BZ114" i="4"/>
  <c r="BV114" i="4"/>
  <c r="BU114" i="4"/>
  <c r="CF113" i="4"/>
  <c r="CE113" i="4"/>
  <c r="CA113" i="4"/>
  <c r="BZ113" i="4"/>
  <c r="BV113" i="4"/>
  <c r="BU113" i="4"/>
  <c r="CF112" i="4"/>
  <c r="CE112" i="4"/>
  <c r="CA112" i="4"/>
  <c r="BZ112" i="4"/>
  <c r="BV112" i="4"/>
  <c r="BU112" i="4"/>
  <c r="CF111" i="4"/>
  <c r="CE111" i="4"/>
  <c r="CA111" i="4"/>
  <c r="BZ111" i="4"/>
  <c r="BV111" i="4"/>
  <c r="BU111" i="4"/>
  <c r="CF110" i="4"/>
  <c r="CE110" i="4"/>
  <c r="CA110" i="4"/>
  <c r="BZ110" i="4"/>
  <c r="BV110" i="4"/>
  <c r="BU110" i="4"/>
  <c r="CF109" i="4"/>
  <c r="CE109" i="4"/>
  <c r="CA109" i="4"/>
  <c r="BZ109" i="4"/>
  <c r="BV109" i="4"/>
  <c r="BU109" i="4"/>
  <c r="CF108" i="4"/>
  <c r="CE108" i="4"/>
  <c r="CA108" i="4"/>
  <c r="BZ108" i="4"/>
  <c r="BV108" i="4"/>
  <c r="BU108" i="4"/>
  <c r="CF107" i="4"/>
  <c r="CE107" i="4"/>
  <c r="CA107" i="4"/>
  <c r="BZ107" i="4"/>
  <c r="BV107" i="4"/>
  <c r="BU107" i="4"/>
  <c r="CF106" i="4"/>
  <c r="CE106" i="4"/>
  <c r="CA106" i="4"/>
  <c r="BZ106" i="4"/>
  <c r="BV106" i="4"/>
  <c r="BU106" i="4"/>
  <c r="CF105" i="4"/>
  <c r="CE105" i="4"/>
  <c r="CA105" i="4"/>
  <c r="BZ105" i="4"/>
  <c r="BV105" i="4"/>
  <c r="BU105" i="4"/>
  <c r="CF104" i="4"/>
  <c r="CE104" i="4"/>
  <c r="CA104" i="4"/>
  <c r="BZ104" i="4"/>
  <c r="BV104" i="4"/>
  <c r="BU104" i="4"/>
  <c r="CF103" i="4"/>
  <c r="CE103" i="4"/>
  <c r="CA103" i="4"/>
  <c r="BZ103" i="4"/>
  <c r="BV103" i="4"/>
  <c r="BU103" i="4"/>
  <c r="CF102" i="4"/>
  <c r="CE102" i="4"/>
  <c r="CA102" i="4"/>
  <c r="BZ102" i="4"/>
  <c r="BV102" i="4"/>
  <c r="BU102" i="4"/>
  <c r="CF101" i="4"/>
  <c r="CE101" i="4"/>
  <c r="CA101" i="4"/>
  <c r="BZ101" i="4"/>
  <c r="BV101" i="4"/>
  <c r="BU101" i="4"/>
  <c r="CF100" i="4"/>
  <c r="CE100" i="4"/>
  <c r="CA100" i="4"/>
  <c r="BZ100" i="4"/>
  <c r="BV100" i="4"/>
  <c r="BU100" i="4"/>
  <c r="CF99" i="4"/>
  <c r="CE99" i="4"/>
  <c r="CA99" i="4"/>
  <c r="BZ99" i="4"/>
  <c r="BV99" i="4"/>
  <c r="BU99" i="4"/>
  <c r="CF98" i="4"/>
  <c r="CE98" i="4"/>
  <c r="CF97" i="4"/>
  <c r="CF96" i="4"/>
  <c r="CE96" i="4"/>
  <c r="CF95" i="4"/>
  <c r="CE95" i="4"/>
  <c r="CF94" i="4"/>
  <c r="CE94" i="4"/>
  <c r="CF93" i="4"/>
  <c r="CE93" i="4"/>
  <c r="CE92" i="4"/>
  <c r="CF86" i="4"/>
  <c r="CE86" i="4"/>
  <c r="CF85" i="4"/>
  <c r="CE85" i="4"/>
  <c r="CF84" i="4"/>
  <c r="CE84" i="4"/>
  <c r="CF83" i="4"/>
  <c r="CE83" i="4"/>
  <c r="CF82" i="4"/>
  <c r="CE82" i="4"/>
  <c r="CF76" i="4"/>
  <c r="CE76" i="4"/>
  <c r="CA76" i="4"/>
  <c r="BZ76" i="4"/>
  <c r="BV76" i="4"/>
  <c r="BU76" i="4"/>
  <c r="CF75" i="4"/>
  <c r="CE75" i="4"/>
  <c r="CA75" i="4"/>
  <c r="BZ75" i="4"/>
  <c r="BV75" i="4"/>
  <c r="BU75" i="4"/>
  <c r="CF74" i="4"/>
  <c r="CE74" i="4"/>
  <c r="CA74" i="4"/>
  <c r="BZ74" i="4"/>
  <c r="BV74" i="4"/>
  <c r="BU74" i="4"/>
  <c r="CF73" i="4"/>
  <c r="CE73" i="4"/>
  <c r="CA73" i="4"/>
  <c r="BZ73" i="4"/>
  <c r="BV73" i="4"/>
  <c r="BU73" i="4"/>
  <c r="CF72" i="4"/>
  <c r="CE72" i="4"/>
  <c r="CA72" i="4"/>
  <c r="BZ72" i="4"/>
  <c r="BV72" i="4"/>
  <c r="BU72" i="4"/>
  <c r="CF71" i="4"/>
  <c r="CE71" i="4"/>
  <c r="CA71" i="4"/>
  <c r="BZ71" i="4"/>
  <c r="BV71" i="4"/>
  <c r="BU71" i="4"/>
  <c r="CF70" i="4"/>
  <c r="CE70" i="4"/>
  <c r="CA70" i="4"/>
  <c r="BZ70" i="4"/>
  <c r="BV70" i="4"/>
  <c r="BU70" i="4"/>
  <c r="CF69" i="4"/>
  <c r="CE69" i="4"/>
  <c r="CA69" i="4"/>
  <c r="BZ69" i="4"/>
  <c r="BV69" i="4"/>
  <c r="BU69" i="4"/>
  <c r="CF68" i="4"/>
  <c r="CE68" i="4"/>
  <c r="CA68" i="4"/>
  <c r="BZ68" i="4"/>
  <c r="BV68" i="4"/>
  <c r="BU68" i="4"/>
  <c r="CF67" i="4"/>
  <c r="CE67" i="4"/>
  <c r="CA67" i="4"/>
  <c r="BZ67" i="4"/>
  <c r="BV67" i="4"/>
  <c r="BU67" i="4"/>
  <c r="CF66" i="4"/>
  <c r="CE66" i="4"/>
  <c r="CA66" i="4"/>
  <c r="BZ66" i="4"/>
  <c r="BV66" i="4"/>
  <c r="BU66" i="4"/>
  <c r="CF65" i="4"/>
  <c r="CE65" i="4"/>
  <c r="CA65" i="4"/>
  <c r="BZ65" i="4"/>
  <c r="BV65" i="4"/>
  <c r="BU65" i="4"/>
  <c r="CF64" i="4"/>
  <c r="CE64" i="4"/>
  <c r="CA64" i="4"/>
  <c r="BZ64" i="4"/>
  <c r="BV64" i="4"/>
  <c r="BU64" i="4"/>
  <c r="CF63" i="4"/>
  <c r="CE63" i="4"/>
  <c r="CA63" i="4"/>
  <c r="BZ63" i="4"/>
  <c r="BV63" i="4"/>
  <c r="BU63" i="4"/>
  <c r="CF62" i="4"/>
  <c r="CE62" i="4"/>
  <c r="CA62" i="4"/>
  <c r="BZ62" i="4"/>
  <c r="BV62" i="4"/>
  <c r="BU62" i="4"/>
  <c r="CF61" i="4"/>
  <c r="CE61" i="4"/>
  <c r="CA61" i="4"/>
  <c r="BZ61" i="4"/>
  <c r="BV61" i="4"/>
  <c r="BU61" i="4"/>
  <c r="CF60" i="4"/>
  <c r="CE60" i="4"/>
  <c r="CA60" i="4"/>
  <c r="BZ60" i="4"/>
  <c r="BV60" i="4"/>
  <c r="BU60" i="4"/>
  <c r="CF58" i="4"/>
  <c r="CE58" i="4"/>
  <c r="CF55" i="4"/>
  <c r="CE55" i="4"/>
  <c r="CE53" i="4"/>
  <c r="CE52" i="4"/>
  <c r="CF51" i="4"/>
  <c r="CE51" i="4"/>
  <c r="CF44" i="4"/>
  <c r="CE44" i="4"/>
  <c r="CF43" i="4"/>
  <c r="CE43" i="4"/>
  <c r="CF42" i="4"/>
  <c r="CE42" i="4"/>
  <c r="CF41" i="4"/>
  <c r="CE41" i="4"/>
  <c r="CF40" i="4"/>
  <c r="CE40" i="4"/>
  <c r="CF39" i="4"/>
  <c r="CE39" i="4"/>
  <c r="CF34" i="4"/>
  <c r="CE34" i="4"/>
  <c r="CF33" i="4"/>
  <c r="CE33" i="4"/>
  <c r="CF32" i="4"/>
  <c r="CE32" i="4"/>
  <c r="CF18" i="4"/>
  <c r="CE18" i="4"/>
  <c r="CF15" i="4"/>
  <c r="CE15" i="4"/>
  <c r="CF8" i="4"/>
  <c r="CE8" i="4"/>
  <c r="CF7" i="4"/>
  <c r="CE7" i="4"/>
  <c r="CF6" i="4"/>
  <c r="CE6" i="4"/>
  <c r="CF5" i="4"/>
  <c r="CE5" i="4"/>
  <c r="CF4" i="4"/>
  <c r="CE4" i="4"/>
  <c r="CF3" i="4"/>
  <c r="CE3" i="4"/>
  <c r="CF2" i="4"/>
  <c r="CE2" i="4"/>
</calcChain>
</file>

<file path=xl/comments1.xml><?xml version="1.0" encoding="utf-8"?>
<comments xmlns="http://schemas.openxmlformats.org/spreadsheetml/2006/main">
  <authors>
    <author/>
  </authors>
  <commentList>
    <comment ref="R4" authorId="0" shapeId="0">
      <text>
        <r>
          <rPr>
            <sz val="11"/>
            <color rgb="FF000000"/>
            <rFont val="Calibri"/>
            <family val="2"/>
          </rPr>
          <t>Angela Marcela Camacho Nossa:
En marzo soliictamos ajustar, dado que 159.054 es la meta distrital incluyendo a educación, y 76.054 es la meta de solo la SDIS</t>
        </r>
      </text>
    </comment>
    <comment ref="R5" authorId="0" shapeId="0">
      <text>
        <r>
          <rPr>
            <sz val="11"/>
            <color rgb="FF000000"/>
            <rFont val="Calibri"/>
            <family val="2"/>
          </rPr>
          <t>Angela Marcela Camacho Nossa:
En marzo soliictamos ajustar, dado que 159.054 es la meta distrital incluyendo a educación, y 76.054 es la meta de solo la SDIS</t>
        </r>
      </text>
    </comment>
    <comment ref="S6" authorId="0" shapeId="0">
      <text>
        <r>
          <rPr>
            <sz val="11"/>
            <color rgb="FF000000"/>
            <rFont val="Calibri"/>
            <family val="2"/>
          </rPr>
          <t>Doris Bibiana Cardozo Peña:
Revisar la anualización porque si se deja de esta forma se puede entender que todos los años se van a reducir 4 puntos porcentuales.</t>
        </r>
      </text>
    </comment>
    <comment ref="T9" authorId="0" shapeId="0">
      <text>
        <r>
          <rPr>
            <sz val="11"/>
            <color rgb="FF000000"/>
            <rFont val="Calibri"/>
            <family val="2"/>
          </rPr>
          <t>Esta anualización fue remtida el 17 de febrero de 2017 a través de correo elctrónico a Laura Torres</t>
        </r>
      </text>
    </comment>
    <comment ref="T10" authorId="0" shapeId="0">
      <text>
        <r>
          <rPr>
            <sz val="11"/>
            <color rgb="FF000000"/>
            <rFont val="Calibri"/>
            <family val="2"/>
          </rPr>
          <t>Esta anualización fue remtida el 17 de febrero de 2017 a través de correo elctrónico a Laura Torres</t>
        </r>
      </text>
    </comment>
    <comment ref="BX92" authorId="0" shapeId="0">
      <text>
        <r>
          <rPr>
            <sz val="11"/>
            <color rgb="FF000000"/>
            <rFont val="Calibri"/>
            <family val="2"/>
          </rPr>
          <t>Laura Maria Torres Tovar:
ajustar anualización de acuerdo SEGPLAN y el avance es acumulado</t>
        </r>
      </text>
    </comment>
    <comment ref="CC92" authorId="0" shapeId="0">
      <text>
        <r>
          <rPr>
            <sz val="11"/>
            <color rgb="FF000000"/>
            <rFont val="Calibri"/>
            <family val="2"/>
          </rPr>
          <t>Laura Maria Torres Tovar:
ajustar anualización de acuerdo SEGPLAN y el avance es acumulado</t>
        </r>
      </text>
    </comment>
    <comment ref="BX176" authorId="0" shapeId="0">
      <text>
        <r>
          <rPr>
            <sz val="11"/>
            <color rgb="FF000000"/>
            <rFont val="Calibri"/>
            <family val="2"/>
          </rPr>
          <t>Laura Maria Torres Tovar:
Es 7%</t>
        </r>
      </text>
    </comment>
    <comment ref="CC176" authorId="0" shapeId="0">
      <text>
        <r>
          <rPr>
            <sz val="11"/>
            <color rgb="FF000000"/>
            <rFont val="Calibri"/>
            <family val="2"/>
          </rPr>
          <t>Laura Maria Torres Tovar:
Es 7%</t>
        </r>
      </text>
    </comment>
  </commentList>
</comments>
</file>

<file path=xl/sharedStrings.xml><?xml version="1.0" encoding="utf-8"?>
<sst xmlns="http://schemas.openxmlformats.org/spreadsheetml/2006/main" count="16839" uniqueCount="3554">
  <si>
    <t>Código Meta PDD</t>
  </si>
  <si>
    <t>Pilar 2. Democracia urbana</t>
  </si>
  <si>
    <t>Programa/Meta resultado</t>
  </si>
  <si>
    <t>Unidad de Medida</t>
  </si>
  <si>
    <t>Vigencias</t>
  </si>
  <si>
    <t xml:space="preserve">Fecha de corte del último dato disponible </t>
  </si>
  <si>
    <t xml:space="preserve">Fuente </t>
  </si>
  <si>
    <t xml:space="preserve">Explicaciones adicionales </t>
  </si>
  <si>
    <t>13. Infraestructura para el desarrollo del hábitat</t>
  </si>
  <si>
    <t>Disminuir en 6% las toneladas de residuos urbanos dispuestos en el relleno sanitario. (Cambio cultural en manejo de residuos y separación en fuente).</t>
  </si>
  <si>
    <t>Porcentaje</t>
  </si>
  <si>
    <t>Programado</t>
  </si>
  <si>
    <t xml:space="preserve">Ejecutado </t>
  </si>
  <si>
    <t>UAESP</t>
  </si>
  <si>
    <t xml:space="preserve">Mantener en mínimo en 95% el Índice de Riesgo de la Calidad del Agua (IRCA) </t>
  </si>
  <si>
    <t>EAAB</t>
  </si>
  <si>
    <t>Se determina como 100-IRCA a nivel de Empresa</t>
  </si>
  <si>
    <t>Implementación del 100% de las acciones asociadas al saneamiento del río Bogotá</t>
  </si>
  <si>
    <t>Alcanzar 100% de cobertura de los servicios de acueducto y alcantarillado en barrios legalizados</t>
  </si>
  <si>
    <t xml:space="preserve">Desde 2018 incluye ciclo i (predios en proceso de legalización). Hasta septiembre se contará con la actualización del estado de la totalidad de proyectos de redes locales en barrios legalizados. </t>
  </si>
  <si>
    <t>Alcanzar 100% de cobertura de los servicios de acueducto y alcantarillado sanitario en barrios legalizados</t>
  </si>
  <si>
    <t>Alcanzar 100% de cobertura de los servicios de acueducto y alcantarillado pluvial en barrios legalizados</t>
  </si>
  <si>
    <t>Desde 2018 incluye ciclo i (predios en proceso de legalización).</t>
  </si>
  <si>
    <t>14. Intervenciones integrales del hábitat</t>
  </si>
  <si>
    <t>Iniciar 150.000 viviendas en Bogotá</t>
  </si>
  <si>
    <t>Número</t>
  </si>
  <si>
    <t>Dane. Censo edificaciones</t>
  </si>
  <si>
    <t>Iniciar 60.000 viviendas VIS en Bogotá</t>
  </si>
  <si>
    <t>Gestionar 10 intervenciones integrales de mejoramiento en los territorios priorizados</t>
  </si>
  <si>
    <t>16. Integración social para una ciudad de oportunidades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</si>
  <si>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</si>
  <si>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Plan de acción</t>
  </si>
  <si>
    <t>Ampliar la capacidad instalada de atención a personas mayores (Centro Día) y para personas con discapacidad (Centro Crecer para niños menores de 18 años de edad)</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</si>
  <si>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</si>
  <si>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Infraestructura social que mejora el acceso a servicios sociales de calidad</t>
  </si>
  <si>
    <t>Informe de ejecución</t>
  </si>
  <si>
    <t>Intervenir 2 espacios del IDIPRON</t>
  </si>
  <si>
    <t>En lo transcurrido del Plan de Desarrollo se ha avanzado en el 60% de la meta Plan de desarrollo “Intervenir 2 espacios de Idipron”:  100% de la intervención de la Unidad de Protección Integral Bosa.
Adicionalmente, el avance de la Unidad de Protección Integral la 27, es de 20%(representado en los estudios y diseños, así como la interventoría de estos, base del Estudio Previo)</t>
  </si>
  <si>
    <t>17. Espacio público, derecho de todos</t>
  </si>
  <si>
    <t>Mejorar en un 78% las personas que consideran que la calle es un espacio público de encuentro</t>
  </si>
  <si>
    <t>N/A</t>
  </si>
  <si>
    <t>Mejorar en un 13% las personas que consideran que la calle es un espacio público de peligro</t>
  </si>
  <si>
    <t>Mejorar en un 34% las personas que consideran que los parques y los espacios públicos de uso recreativo cercanos a su casa son seguros</t>
  </si>
  <si>
    <t>Mejorar en un 56% las personas que consideran que los parques y los espacios públicos de uso recreativo cercanos a su casa son agradables</t>
  </si>
  <si>
    <t>Aumentar en un 5% la percepcion del ciudadano frente al Espacio Público en las variables (entornos agradables, limpios, seguros, amplios y adecuadamente equipados)</t>
  </si>
  <si>
    <t>Aumentar a 19,95% el porcentaje de personas que asiste a eventos deportivos</t>
  </si>
  <si>
    <t>Aumentar a 39% el porcentaje de personas que visita parques recreativos, de diversión o centros interactivos de la ciudad</t>
  </si>
  <si>
    <t>Aumentar a 49,7% el porcentaje de personas que usa los equipamientos culturales de su localidad</t>
  </si>
  <si>
    <t xml:space="preserve">Disminuir a 14,83% el porcentaje de personas que considera que los parques han empeorado </t>
  </si>
  <si>
    <t xml:space="preserve">Disminuir a 11,21% el porcentaje de personas que considera que las canchas y escenarios deportivos han empeorado </t>
  </si>
  <si>
    <t xml:space="preserve">250.000 ciudadanos que recorren el sendero panorámico y los cerros orientales </t>
  </si>
  <si>
    <t>18. Mejor movilidad para todos</t>
  </si>
  <si>
    <t>Alcanzar 50% de malla vial en buen estado</t>
  </si>
  <si>
    <t>Mantener en 56 minutos el tiempo promedio de viaje</t>
  </si>
  <si>
    <t>Minutos</t>
  </si>
  <si>
    <t>SDM Encuesta de Movilidad</t>
  </si>
  <si>
    <t>Llevar a 20% la satisfacción con el viaje a pie</t>
  </si>
  <si>
    <t>Encuesta de percepción ciudadana. Bogotá Cómo Vamos</t>
  </si>
  <si>
    <t>Aumentar en 30% el número de kilómetros recorridos en bicicleta</t>
  </si>
  <si>
    <t>Disminuir en 15% las fatalidades en accidentes de tránsito</t>
  </si>
  <si>
    <t>Datos SIGAT II OIS-SDM. Elaboración DSVCT</t>
  </si>
  <si>
    <t>Alcanzar el 30% del nivel de satisfacción de los usuarios del transporte público en el servicio troncal y zonal</t>
  </si>
  <si>
    <t>Pilar / Eje</t>
  </si>
  <si>
    <t>Programa</t>
  </si>
  <si>
    <t>Proyecto_Estratégico</t>
  </si>
  <si>
    <t>Sector</t>
  </si>
  <si>
    <t>Entidad</t>
  </si>
  <si>
    <t xml:space="preserve">Clasificación Indicador </t>
  </si>
  <si>
    <t>Metas PDD</t>
  </si>
  <si>
    <t>Indicador</t>
  </si>
  <si>
    <t>Magnitud Meta</t>
  </si>
  <si>
    <t>Eje transversal Gobierno Legítimo, fortalecimiento local y eficiencia</t>
  </si>
  <si>
    <t>Transparencia, gestión pública y servicio a la ciudadanía</t>
  </si>
  <si>
    <t>Defensa, promoción y divulgación de los derechos</t>
  </si>
  <si>
    <t>Otras entidades distritales</t>
  </si>
  <si>
    <t>Personería Distrital</t>
  </si>
  <si>
    <t>Producto</t>
  </si>
  <si>
    <t>Índice de Transparencia del Distrito Capital aumentado</t>
  </si>
  <si>
    <t>Resultados del Índice de Transparencia del Distrito Capital</t>
  </si>
  <si>
    <t>Fortalecimiento a la gestión pública efectiva y eficiente</t>
  </si>
  <si>
    <t>Contraloría Distrital</t>
  </si>
  <si>
    <t>Incrementar a un 90% la sostenibilidad del SIG en el Gobierno Distrital</t>
  </si>
  <si>
    <t>Porcentaje de sostenibilidad del Sistema Integrado de Gestión en el Gobierno Distrital</t>
  </si>
  <si>
    <t>Implementación de una estrategia anual de asesoría y seguimiento frente a la implementación de los lineamientos dados en materia de gestión ética, transparencia, planes anticorrupción y procesos de alto riesgo</t>
  </si>
  <si>
    <t>Estrategia anual de asesoría y seguimiento frente a la implementación de los lineamientos dados en materia de gestión ética, transparencia, planes anticorrupción y procesos de alto riesgo</t>
  </si>
  <si>
    <t>Gestión pública transparente e innovadora para el fortalecimiento del control preventivo incidente y del control ciudadano eficaz</t>
  </si>
  <si>
    <t>Veeduría Distrital</t>
  </si>
  <si>
    <t>Resultado</t>
  </si>
  <si>
    <t>Iniciativas de innovación en la gestión pública implementadas. Una por sector</t>
  </si>
  <si>
    <t>Número de Iniciativas de innovación en la gestión pública implementadas</t>
  </si>
  <si>
    <t xml:space="preserve">Veeduría Distrital </t>
  </si>
  <si>
    <t>Laboratorio de innovación en la Gestión Pública Distrital implementado</t>
  </si>
  <si>
    <t>Porcentaje del Laboratorio de innovación en la Gestión Pública Distrital implementado</t>
  </si>
  <si>
    <t>Aumentar en cinco puntos el resultado del Índice de Transparencia del Distrito Capital.</t>
  </si>
  <si>
    <t>Resultados del Índice de Transparencia del Distrito Capital.</t>
  </si>
  <si>
    <t>Implementar en un 35% los lineamientos de la política pública de transparencia, integridad y no tolerancia con la corrupción 2015-2025 diseñada por la veeduría distrital</t>
  </si>
  <si>
    <t>Porcentaje de implementación de los lineamientos de la Política Pública de Transparencia, integridad y no tolerancia con la corrupción diseñada por la veeduría distrital</t>
  </si>
  <si>
    <t>Modernización institucional</t>
  </si>
  <si>
    <t>Modernización administrativa</t>
  </si>
  <si>
    <t>Desarrollar el 100% de actividades de intervención para el mejoramiento de la infraestructura física, dotacional y administrativa.</t>
  </si>
  <si>
    <t>Porcentaje de intervención en infraestructura física; dotacional y administrativa</t>
  </si>
  <si>
    <t>Modernización Física</t>
  </si>
  <si>
    <t>Desarrollar el 100% de actividades de intervención para el mejoramiento de la infraestructura física y dotación de sedes administrativas</t>
  </si>
  <si>
    <t>Porcentaje de intervención en infraestructura física y dotacional</t>
  </si>
  <si>
    <t>Gobierno y ciudadanía digital</t>
  </si>
  <si>
    <t>Fortalecimiento institucional a través del uso de TIC</t>
  </si>
  <si>
    <t>90% acciones para garantizar sistemas de información para el control fiscal</t>
  </si>
  <si>
    <t>Porcentaje de ejecución de actividades para garantizar sistemas de información para el control fiscal</t>
  </si>
  <si>
    <t>Pilar Igualdad de Calidad de Vida</t>
  </si>
  <si>
    <t>Familias protegidas y adaptadas al cambio climático</t>
  </si>
  <si>
    <t>Reducción de condiciones de amenaza y vulnerabilidad de los ciudadanos</t>
  </si>
  <si>
    <t>Sector Ambiente</t>
  </si>
  <si>
    <t xml:space="preserve">Instituto Distrital de Gestión de Riesgos y Cambio Climático
</t>
  </si>
  <si>
    <t>Reasentar a 4286 familias localizadas en zonas de riesgo no mitigable (286 a cargo del IDIGER)</t>
  </si>
  <si>
    <t>Número de familias reasentadas definitivamente</t>
  </si>
  <si>
    <t>Formular una política de reasentamiento</t>
  </si>
  <si>
    <t>Una política de reasentamiento formulada</t>
  </si>
  <si>
    <t>Atender al 100% de la población afectada por emergencias y desastres con respuesta integral y cordinada del SDGR - CC</t>
  </si>
  <si>
    <t>Porcentaje de la población afectada por emergencias y desastres con respuesta integral atendidas</t>
  </si>
  <si>
    <t>Beneficiar a 8.750 familias localizadas en zonas de riesgo mitigable por fenómenos de remoción en masa, con obras de mitigación</t>
  </si>
  <si>
    <t>Número de familias a las que se les reduce el riesgo por obras de mitigación</t>
  </si>
  <si>
    <t>Construcción de 16 obras de mitigación</t>
  </si>
  <si>
    <t>Número de obras de mitigación construidas</t>
  </si>
  <si>
    <t>Incentivar y promover el cumplimiento de la norma de sismo resistencia y el reforzamiento estructural</t>
  </si>
  <si>
    <t>Número de eventos realizados para incentivar y promover el cumplimiento de normas Sismo resistente en el Distrito Capital</t>
  </si>
  <si>
    <t>Pilar Democracia Urbana</t>
  </si>
  <si>
    <t>Espacio público, derecho de todos</t>
  </si>
  <si>
    <t>Sendero panorámico de los cerros orientales</t>
  </si>
  <si>
    <t>Secretaría Distrital de Ambiente</t>
  </si>
  <si>
    <t xml:space="preserve">Número de ciudadanos que recorren el sendero panorámico y los cerros orientales </t>
  </si>
  <si>
    <t>250.000 ciudadanos que recorren el sendero panorámico y los cerros orientales</t>
  </si>
  <si>
    <t>Número de ciudadanos que recorren el sendero panorámico y los cerros orientales</t>
  </si>
  <si>
    <t>Adecuar 15 km del sendero panorámico de los cerros orientales</t>
  </si>
  <si>
    <t>Número de km del sendero panorámico adecuados</t>
  </si>
  <si>
    <t>Eje transversal Sostenibilidad ambiental basada en eficiencia energética</t>
  </si>
  <si>
    <t>Recuperación y manejo de la estructura ecológica principal</t>
  </si>
  <si>
    <t>Consolidación de la Estructura Ecológica Principal</t>
  </si>
  <si>
    <t>Intervenir el 100% de los humedales declarados en el Distrito</t>
  </si>
  <si>
    <t>Porcentaje  de intervención de  los humedales declarados en el Distrito</t>
  </si>
  <si>
    <t>Porcentaje de intervención de los humedales declarados en el Distrito</t>
  </si>
  <si>
    <t>Realizar quince (15) diagnósticos de los PEDH declarados</t>
  </si>
  <si>
    <t>Número de diagnósticos básicos realizados para desarrollar el Plan de Intervención en los Parques Ecológicos Distritales de Humedales declarados</t>
  </si>
  <si>
    <t>Mantener 400 hectáreas de suelo de protección con procesos ya iniciados</t>
  </si>
  <si>
    <t>Número de hectáreas de suelo en proceso de mantenimiento</t>
  </si>
  <si>
    <t>Realizar en 400 hectáreas de suelos de protección procesos de monitoreo y mantenimiento de los procesos ya iniciados</t>
  </si>
  <si>
    <t>Número de hectáreas de suelo de protección con procesos de monitoreo y mantenimiento</t>
  </si>
  <si>
    <t>Declarar 100 hectáreas nuevas áreas protegidas de ecosistemas de paramo y alto andino en el Distrito Capital</t>
  </si>
  <si>
    <t>Número de hectáreas nuevas de áreas protegidas de ecosistemas de paramo y alto andino con gestiones para su declaratoria</t>
  </si>
  <si>
    <t>Elaborar conceptos para la gestión de la declaratoria de 100 nuevas hectáreas de áreas protegidas en ecosistema de páramo y alto andino en el D.C.</t>
  </si>
  <si>
    <t>Número de hectáreas con conceptos técnicos para la gestión de la declaratoria de nuevas áreas protegidas y elementos conectores de la EEP</t>
  </si>
  <si>
    <t>Manejar integralmente 800 hectáreas de Parque Ecológico Distrital de Montaña y áreas de interés ambiental</t>
  </si>
  <si>
    <t>Número de hectáreas manejadas integralmente de Parque Ecológico Distrital de Montaña y áreas de interés ambiental</t>
  </si>
  <si>
    <t>Formular y adoptar planes de manejo para el 100% de las hectáreas de Parques Ecológicos Distritales de Montaña</t>
  </si>
  <si>
    <t>Porcentaje de hectáreas de Parques Ecológicos Distritales de Montaña (PEDM) con planes de manejo formulados y adoptados</t>
  </si>
  <si>
    <t>Recuperar 115 Has de suelo de protección en riesgo no mitigable y viabilizar como espacio público efectivo de la ciudad.</t>
  </si>
  <si>
    <t>Número de hectáreas viabilizadas como espacio público</t>
  </si>
  <si>
    <t>Restauración de 115 has en suelos de protección en riesgo no mitigable</t>
  </si>
  <si>
    <t>Número de hectáreas en proceso de restauración y/o recuperación en suelos de protección en riesgo no mitigables para habilitar como espacio público</t>
  </si>
  <si>
    <t>Restaurar 200 hectáreas nuevas en Cerros Orientales, ríos y quebradas y/o zonas de riesgo no mitigable que aportan a la conectividad ecológica de la región</t>
  </si>
  <si>
    <t>Número de hectáreas nuevas en proceso de recuperación, rehabilitación o restauración en cerros orientales, ríos y quebradas y/o zonas de riesgo no mitigable  que aportan a la conectividad
ecológica de la región</t>
  </si>
  <si>
    <t>Jardín Botánico José Celestino Mutis</t>
  </si>
  <si>
    <t>Diseñar e implementar 10 modelos de Restauración Ecológica En áreas de la Estructura Ecológica Princial de la ciudad Región</t>
  </si>
  <si>
    <t>Número de modelos de Restauración Ecológica diseñados e implementados en áreas de la Estructura Ecológica Princial de la ciudad Región</t>
  </si>
  <si>
    <t>Aplicar acciones del protocolo de restauración ecológica (diagnóstico, diseño, implementación y mantenimiento) del Distrito en 200 has</t>
  </si>
  <si>
    <t>Número de hectáreas con aplicación del protocolo de restauración ecológica (diagnóstico, diseño, implementación y mantenimiento)</t>
  </si>
  <si>
    <t>Implementar 2 proyectos piloto, para la adaptación al Cambio Climático basada en ecosistemas, en la ruralidad y en el perímetro urbano</t>
  </si>
  <si>
    <t>Número de proyectos implementados, para la adaptación al Cambio Climático</t>
  </si>
  <si>
    <t>2 Proyectos de adaptación al cambio climático formulados e implementados.</t>
  </si>
  <si>
    <t>Número de proyectos formulados e implementados, para la adaptación al cambio climático</t>
  </si>
  <si>
    <t>Ambiente sano para la equidad y disfrute del ciudadano</t>
  </si>
  <si>
    <t>Ambiente sano</t>
  </si>
  <si>
    <t>Mantener las concentraciones promedio anuales de PM10 en todo el territorio distrital por debajo de la norma 50 mg/m3 de PM10</t>
  </si>
  <si>
    <t xml:space="preserve">Concentración de material particulado inferior a 10 micras (µ)  promedio anual (PM10 ) en el aire (µg/m3) por debajo de la norma (50 mg/m3) </t>
  </si>
  <si>
    <t>Mantener las concentraciones promedio anuales de PM10 y PM2,5 en todo el territorio distrital por debajo de la norma *50 mg/m3 de PM10 y **25 mg/m3 de PM2,5</t>
  </si>
  <si>
    <t>Concentración de material particulado inferior a 10 micras (µ) promedio anual (PM10 ) en el aire (µg/m3) por debajo de la norma (50 mg/m3)</t>
  </si>
  <si>
    <t>Mantener las concentraciones promedio anuales de PM2,5 en todo el territorio distrital por debajo de la norma 5 mg/m3 de PM2,5</t>
  </si>
  <si>
    <t>Concentración de Material Particulado Inferior a 2.5 Micrómetros (PM2.5) en el aire (µg/m3) por debajo de la norma (25 µg/m3)</t>
  </si>
  <si>
    <t>Otorgar las concesiones, permisos y autorizaciones (50% sanciones y 50% permisos) solicitados a la autoridad ambiental con fines de regularización ambiental del Distrito</t>
  </si>
  <si>
    <t>Porcentaje de concesiones otorgadas con fines de regularización ambiental del Distrito</t>
  </si>
  <si>
    <t>Porcentaje de permisos otorgados con fines de regularización ambiental del Distrito</t>
  </si>
  <si>
    <t>Porcentaje de autorizaciones otorgadas con fines de regularización ambiental del Distrito</t>
  </si>
  <si>
    <t>Realizar el 100% de las actuaciones de inspección, vigilancia, control (IVC), seguimiento y monitoreo</t>
  </si>
  <si>
    <t>Porcentaje de actuaciones de inspección, vigilancia, control (IVC), seguimiento y monitoreo en calidad del aire</t>
  </si>
  <si>
    <t xml:space="preserve">La cuenca hídrica del Rio Bogotá en proceso de descontaminación a través de acciones de corto y mediano plazo </t>
  </si>
  <si>
    <t>Porcentaje de cumplimiento de acciones de descontaminación de corto y mediano plazo</t>
  </si>
  <si>
    <t>La cuenca hídrica del Rio Bogotá en proceso de descontaminación a través de acciones de corto y mediano plazo</t>
  </si>
  <si>
    <t>Porcentaje de acatamiento Sentencia Río Bogotá - obligaciones DCA</t>
  </si>
  <si>
    <t>Recuperación y proyección del río Bogotá y cerros orientales</t>
  </si>
  <si>
    <t xml:space="preserve">Plan de manejo de la franja de adecuación y la Reserva Forestal Protectora de los cerros orientales en proceso de implementación </t>
  </si>
  <si>
    <t>Porcentaje de implementación del plan de manejo de la franja de adecuación y la Reserva Forestal Protectora de los cerros orientales</t>
  </si>
  <si>
    <t>Plan de manejo de la franja de adecuación y la Reserva Forestal Protectora de los cerros orientales en proceso de implementación</t>
  </si>
  <si>
    <t>Mantener libre de publicidad exterior visual ilegal el 20% de las rutas tradicionalmente cubiertas.</t>
  </si>
  <si>
    <t>Porcentaje de área libre de afiches con respecto al área tradicionalmente cubierta</t>
  </si>
  <si>
    <t>Realizar operativos de control y limpieza de las rutas tradicionalmente cubierta por publicidad exterior visual ilegal</t>
  </si>
  <si>
    <t>Número de operativos de control y limpieza de rutas cubiertas por publicidad</t>
  </si>
  <si>
    <t xml:space="preserve">Reducir en 5%  los niveles de  ruido en las zonas críticas de la ciudad </t>
  </si>
  <si>
    <t>Niveles de  ruido en las zonas críticas de la ciudad</t>
  </si>
  <si>
    <t>Implementar acciones de control</t>
  </si>
  <si>
    <t>Número de acciones de control de ruido en las zonas críticas de la ciudad</t>
  </si>
  <si>
    <t xml:space="preserve">Aumentar la calidad de los 20,12 km de río en el área urbana que cuentan con calidad aceptable o superior (WQI &gt;65) a buena o superior (WQI &gt;80) y adicionar 10 km de ríos en el área urbana del Distrito con calidad de agua aceptable o superior (WQI &gt;94)
</t>
  </si>
  <si>
    <t>Número de km de ríos urbanos con índice de Calidad del Agua buena o superior (WQI &gt;80)</t>
  </si>
  <si>
    <t>Aumentar la calidad de los 20,12 km de río en el área urbana que cuentan con calidad aceptable o superior (WQI &gt;65) a buena o superior (WQI &gt;80) y adicionar 10 km de ríos en el área urbana del Distrito con calidad de agua aceptable o superior  (WQI &gt;94)</t>
  </si>
  <si>
    <t xml:space="preserve">Aumentar la calidad de los 20,12 km de río en el área urbana que cuentan con calidad aceptable o superior (WQI &gt;65) a buena o superior (WQI &gt;80) y adicionar 10 km de ríos en el área urbana del Distrito con calidad de agua aceptable o superior  (WQI &gt;94)
</t>
  </si>
  <si>
    <t>Número de km de ríos urbanos adicionales con índice de Calidad del Agua aceptable (WQI &gt;65)</t>
  </si>
  <si>
    <t>Ejecutar el Plan de Saneamiento y Manejo de Vertimientos - PSMV, entre otros proyectos prioritarios</t>
  </si>
  <si>
    <t>Porcentaje de seguimiento a la ejecución del Plan de Saneamiento y Manejo de Vertimientos (PSMV)</t>
  </si>
  <si>
    <t xml:space="preserve">Intervenir 27 hectáreas de suelo degradado y/o contaminado </t>
  </si>
  <si>
    <t>Número de hectáreas de suelo degradado y/o contaminado intervenidas</t>
  </si>
  <si>
    <t>Intervenir 27 hectáreas de suelo degradado y/o contaminado</t>
  </si>
  <si>
    <t>Identificar áreas (has) / predios con suelo degradado y/o contaminado</t>
  </si>
  <si>
    <t>Trámite de las solicitudes concepto de diagnóstico ambiental relacionadas con el cambio de uso de suelo o con sospecha de contaminación de los predios del área urbana</t>
  </si>
  <si>
    <t>Priorizar e implementar 16 proyectos del plan de acción de la Política de Bienestar Animal</t>
  </si>
  <si>
    <t>Número de proyectos priorizados e implementados del plan de acción de la Política de Bienestar Animal</t>
  </si>
  <si>
    <t>Consolidar un Instituto de protección y bienestar animal</t>
  </si>
  <si>
    <t>Un instituto de protección y bienestar animal consolidado</t>
  </si>
  <si>
    <t xml:space="preserve">Priorizar e implementar 16 proyectos del plan de acción de la Política de Bienestar Animal 
</t>
  </si>
  <si>
    <t xml:space="preserve">Número de proyectos priorizados e implementados del plan de acción de la Política de Bienestar Animal </t>
  </si>
  <si>
    <t xml:space="preserve">Instituto Distrital de Protección y Bienestar Animal </t>
  </si>
  <si>
    <t>Poner en marcha el nuevo Centro Recepción y Rehabilitación de Fauna y Flora Silvestre contemplándose la implantación de soluciones provisionales alternas durante la fase constructiva para garantizar la continuidad en las acciones de control de los dos recursos.</t>
  </si>
  <si>
    <t>Nuevo Centro Recepción y Rehabilitación de Fauna y Flora Silvestre en operación.</t>
  </si>
  <si>
    <t>Construir un nuevo Centro Recepción y Rehabilitación de Fauna y Flora Silvestre</t>
  </si>
  <si>
    <t>Nuevo Centro Recepción y Rehabilitación de Fauna y Flora Silvestre construido</t>
  </si>
  <si>
    <t>Ejecutar 45.000 actuaciones técnico jurídicas de evaluación, control, seguimiento, prevención e investigación para conservar, proteger y disminuir el tráfico ilegal de la flora y de la fauna silvestre.</t>
  </si>
  <si>
    <t>Número de actuaciones técnico jurídicas de evaluación, control, seguimiento, prevención e investigación.</t>
  </si>
  <si>
    <t>Número de actuaciones técnico jurídicas de evaluación, control, seguimiento, prevención e investigación</t>
  </si>
  <si>
    <t xml:space="preserve">Poner en marcha un Centro de Protección y Bienestar Animal -Casa Ecológica de los Animales- </t>
  </si>
  <si>
    <t>Un Centro de Protección y Bienestar Animal -Casa Ecológica de los Animales funcionando</t>
  </si>
  <si>
    <t>Construir un Centro de Protección y Bienestar Animal - Casa ecológica de los animales</t>
  </si>
  <si>
    <t>Una casa ecológica de los animales construida</t>
  </si>
  <si>
    <t>Aumentar en valor real de la cobertura verde en el espacio público urbano de Bogotá D.C. (arbolado 7%, zonas verdes en 0,2% y jardinería en 20%) garantizando el mantenimiento de lo generado y lo existente.</t>
  </si>
  <si>
    <t>Porcentaje de cobertura de jardinería incrementada</t>
  </si>
  <si>
    <t>Formular, adoptar y ejecutar el Plan Distrital de Silvicultura Urbana, Zonas verdes y Jardinería con prospectiva de ejecución a 12 años, definido en el Decreto 531 de 2010 y adelantar su implementación en un 30%</t>
  </si>
  <si>
    <t>Un Plan Distrital de Silvicultura Urbana, Zonas verdes y Jardinería formulado, adoptado y en ejecución</t>
  </si>
  <si>
    <t>Plantar 86.000 los árboles y arbustos en el espacio Público urbano</t>
  </si>
  <si>
    <t>Número de árboles plantados</t>
  </si>
  <si>
    <t>Incrementar las zonas verdes de jardinería en dieciocho (18) hectáreas nuevas</t>
  </si>
  <si>
    <t>Número de hectáreas nuevas de zonas verdes de jardinería</t>
  </si>
  <si>
    <t>Incrementar las zonas verdes de jardinería en 18.000 metros cuadrados nuevos</t>
  </si>
  <si>
    <t>Número de metros cuadrados nuevos en zonas verdes de jardinería</t>
  </si>
  <si>
    <t>2.500.000 de ciudadanos participan en los programas de socialización de la política ambiental y de las estrategias de gestión de riesgos y cambio climático de la ciudad</t>
  </si>
  <si>
    <t>Número de ciudadanos participan en socialización de la política ambiental y estrategias de gestión de riesgos y cambio climático</t>
  </si>
  <si>
    <t>Gestión de la huella ambiental urbana</t>
  </si>
  <si>
    <t>Territorio sostenible</t>
  </si>
  <si>
    <t xml:space="preserve">Aprovechar 25.000 toneladas de llantas usadas </t>
  </si>
  <si>
    <t>Número de toneladas de llantas usadas aprovechadas</t>
  </si>
  <si>
    <t>Aprovechar 25.000 toneladas de llantas usadas</t>
  </si>
  <si>
    <t>Utilizar gradualmente el 20% de gránulo de caucho reciclado y/o residuos de demolición dentro de la mezcla asfáltica que se utilicen para la construcción y reconstrucción de vías de la ciudad</t>
  </si>
  <si>
    <t>Porcentaje de gránulo de caucho y/o residuos de demolición utilizados dentro de la mezcla asfáltica que se utilice para la construcción y reconstrucción de vías en la ciudad</t>
  </si>
  <si>
    <t xml:space="preserve">Porcentaje de granulo de caucho utilizado dentro de la mezcla asfaltica en las vías vehiculares determinadas en la normatividad ambiental vigente". </t>
  </si>
  <si>
    <t>Formular un plan de acción y control para la gestión de las llantas usadas, orientado al aprovechamiento</t>
  </si>
  <si>
    <t>Porcentaje de formulación de plan de acción y control de llantas usadas</t>
  </si>
  <si>
    <t>Reducir 800.000 toneladas de las emisiones de CO2eq.</t>
  </si>
  <si>
    <t>Número de toneladas de las emisiones de CO2eq. reducidas/ año</t>
  </si>
  <si>
    <t>Número de toneladas de las emisiones de CO2eq. Reducidas / año</t>
  </si>
  <si>
    <t>Diseñar e implementar un plan de acción encaminado a la reducción de GEI</t>
  </si>
  <si>
    <t>Porcentaje de implementación del plan de acción encaminado a la reducción de GEI</t>
  </si>
  <si>
    <t>Disponer adecuadamente 15.000 toneladas de residuos peligrosos y especiales (posconsumo, de recolección selectiva, voluntarios, aceites vegetales usados, etc.)</t>
  </si>
  <si>
    <t>Número de toneladas de residuos peligrosos y especiales dispuestas adecuadamente</t>
  </si>
  <si>
    <t>Generar acciones de control a los pequeños, medianos y grandes generadores de Residuos Peligrosos - RESPEL</t>
  </si>
  <si>
    <t>Número de acciones de control y seguimiento a los pequeños, medianos y grandes generadores de Residuos Peligroso</t>
  </si>
  <si>
    <t>Controlar y realizar seguimiento a 32.000 toneladas de residuos peligrosos en establecimientos de salud humana y afines</t>
  </si>
  <si>
    <t>Número de toneladas de residuos peligrosos en establecimientos de salud humana y afines controlados y con seguimiento</t>
  </si>
  <si>
    <t>Generar acciones de control para los residuos hospitalarios y de riesgo biológico</t>
  </si>
  <si>
    <t>Porcentaje de cumplimiento de acciones de control y seguimiento de los residuos hospitalarios y de riesgo biológico</t>
  </si>
  <si>
    <t xml:space="preserve">Incorporar criterios de sostenibilidad en 800 proyectos  en la etapa de diseño u operación </t>
  </si>
  <si>
    <t>Número de proyectos en etapa de diseño u operación con criterios de sostenibilidad</t>
  </si>
  <si>
    <t>Incorporar criterios de sostenibilidad en 800 proyectos  en la etapa de diseño u operación</t>
  </si>
  <si>
    <t>Implementar la política de ecourbanismo y construcción sostenible</t>
  </si>
  <si>
    <t>Porcentaje de avance en la implementación de la política de ecourbanismo y construcción sostenible</t>
  </si>
  <si>
    <t>Desarrollar 1 proyecto de sistema urbano de drenaje sostenible para manejo de aguas y escorrentías.</t>
  </si>
  <si>
    <t>Un proyecto de sistema urbano de drenaje sostenible para manejo de aguas y escorrentías desarrollado</t>
  </si>
  <si>
    <t>Desarrollar 1 proyecto de sistema urbano de drenaje sostenible para manejo de aguas y escorrentías</t>
  </si>
  <si>
    <t>Formular un (1) proyecto de sistema urbano de drenaje sostenible para manejo de aguas y escorrentías</t>
  </si>
  <si>
    <t>Proyecto formulado e implementado del sistema urbano de drenaje sostenible - SUDS</t>
  </si>
  <si>
    <t>Implementar 20.000 m2 de techos verdes y jardines verticales, en espacio público y privado.</t>
  </si>
  <si>
    <t>Número de m2 de techos verdes y jardines verticales, en espacio público y privado implementados</t>
  </si>
  <si>
    <t>Techos verdes y jardines verticales implementados</t>
  </si>
  <si>
    <t>M2 de techos verdes implementados en espacio público y privado</t>
  </si>
  <si>
    <t xml:space="preserve">Lograr  en 500 empresas un índice de desempeño ambiental empresarial -IDEA - entre muy bueno y excelente. </t>
  </si>
  <si>
    <t>Número de empresas con índice de desempeño ambiental empresarial -IDEA - entre muy bueno y excelente.</t>
  </si>
  <si>
    <t>Lograr en 500 empresas un índice de desempeño ambiental empresarial - IDEA - entre muy bueno y excelente</t>
  </si>
  <si>
    <t>Número de empresas con índice de desempeño ambiental empresarial - IDEA - entre muy bueno y excelente</t>
  </si>
  <si>
    <t>Fortalecer el esquema voluntario de autogestión ambiental, el cual involucra las organizaciones de la ciudad, academia y gremios</t>
  </si>
  <si>
    <t>Un esquema voluntario de autogestión ambiental fortalecido</t>
  </si>
  <si>
    <t>Controlar 32.000.000 de toneladas de residuos de construcción y demolición</t>
  </si>
  <si>
    <t>Número de toneladas de residuos de construcción y demolición controladas</t>
  </si>
  <si>
    <t>Aprovechar el 25% de los residuos de construcción y demolición que controla la SDA</t>
  </si>
  <si>
    <t>Aprovechamiento de Residuos de Construcción y demolición</t>
  </si>
  <si>
    <t>Aprovechamiento de residuos de construcción y demolición</t>
  </si>
  <si>
    <t>Desarrollo rural sostenible</t>
  </si>
  <si>
    <t xml:space="preserve">Integración para el desarrollo rural sostenible </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</si>
  <si>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</si>
  <si>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abastecedoras de acueductos veredales asociadas a montañas, bosques, humedales, ríos, nacimientos, reservorios y lagos.</t>
  </si>
  <si>
    <t>Hectáreas en proceso en restauración, mantenimiento y/o conservación sobre áreas abastecedoras de acueductos veredales asociadas a montañas, bosques, humedales, ríos, nacimientos, reservorios y lagos</t>
  </si>
  <si>
    <t>Realizar un diagnóstico de áreas para restauración, mantenimiento y/o conservación</t>
  </si>
  <si>
    <t>Un diagnóstico de áreas para restauración, mantenimiento y/o conservación</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</si>
  <si>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</si>
  <si>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</si>
  <si>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</si>
  <si>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Identificar predios para adopción de buenas prácticas productivas</t>
  </si>
  <si>
    <t>Número de predios identificados</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</si>
  <si>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</si>
  <si>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Porcentaje de avance en la implementación de las Leyes 1712 de 2014 y 1474 de 2011</t>
  </si>
  <si>
    <t>Porcentaje de avance en la implementación de las Leyes 1712 de 2014 y 1474 de 2012</t>
  </si>
  <si>
    <t>Sistemas de información para una política pública eficiente</t>
  </si>
  <si>
    <t>Generar información y conocimiento sobre el estado de los recursos hídrico, aire, ruido y calidad a los ciudadanos del Distrito Capital</t>
  </si>
  <si>
    <t>Porcentaje de información ambiental divulgada y apropiada por los ciudadanos.</t>
  </si>
  <si>
    <t>Diseñar y construir un centro de información y modelamiento ambiental de Bogotá D.C.</t>
  </si>
  <si>
    <t>Un centro de información y modelamiento ambiental diseñado y construido</t>
  </si>
  <si>
    <t xml:space="preserve">2.500.000 de ciudadanos participan en procesos de cultura y educación ambiental.  </t>
  </si>
  <si>
    <t>Número de ciudadanos vinculados</t>
  </si>
  <si>
    <t xml:space="preserve">Proponer un modelo de ciudad sostenible basado en determinantes ambientales </t>
  </si>
  <si>
    <t>Un modelo de ciudad  basado en determinantes ambientales que propenda la sotenibilidad del territorio.</t>
  </si>
  <si>
    <t>Priorizar y formular las determinantes ambientales</t>
  </si>
  <si>
    <t>Número de instrumentos de Planeación Ambiental en los cuales se revisan, actualizan o incorporan determinantes ambientales</t>
  </si>
  <si>
    <t>Mejores oportunidades para el desarrollo a través de la cultura, la recreación y el deporte</t>
  </si>
  <si>
    <t>Formación para la transformación del ser</t>
  </si>
  <si>
    <t>Sector Cultura, recreación y deporte</t>
  </si>
  <si>
    <t>Instituto Distrital de Recreación y Deporte</t>
  </si>
  <si>
    <t>Crear centros de perfeccionamiento deportivo que permitan la articulación entre las escuelas de formación deportiva y los programas de alto rendimiento</t>
  </si>
  <si>
    <t>Número de centros de perfeccionamiento creados</t>
  </si>
  <si>
    <t>Garantizar la asistencia técnica del IDRD a las escuelas de formación deportiva por los Fondos de Desarrollo Local</t>
  </si>
  <si>
    <t>Número de asistencias técnicas realizadas a los Fondos de Desarrollo Local por parte del IDRD en formulación y ejecución de proyectos de escuelas deportivas</t>
  </si>
  <si>
    <t>Realizar torneos interbarriales en 4 deportes</t>
  </si>
  <si>
    <t>Número de torneos interbarriales realizados</t>
  </si>
  <si>
    <t>Secretaría Distrital de Cultura, Recreación y Deporte</t>
  </si>
  <si>
    <t>resultado</t>
  </si>
  <si>
    <t>Aumentar a 15% el porcentaje de la población que realiza prácticas culturales</t>
  </si>
  <si>
    <t>Porcentaje de población que realiza prácticas culturales</t>
  </si>
  <si>
    <t>Implementar el Sistema Distrital de Formación Artística y Cultural (SIDFAC)</t>
  </si>
  <si>
    <t>Número de Sistemas Distritales de Formación Artística y Cultural (SIDFAC), implementados</t>
  </si>
  <si>
    <t>Aumentar a 36,6% el porcentaje de la población que realiza al menos una práctica vinculada con el patrimonio cultural inmaterial</t>
  </si>
  <si>
    <t>Porcentaje de personas que realiza al menos una práctica vinculada con el patrimonio cultural inmaterial</t>
  </si>
  <si>
    <t>Instituto Distrital de las Artes</t>
  </si>
  <si>
    <t>Realizar 634.250 atenciones a niños, niñas y adolescentes  en el marco del programa Jornada Única  y Tiempo Escolar durante el cuatrenio</t>
  </si>
  <si>
    <t>Número de atenciones a niños, niñas y adolescentes en el marco del programa jornada única y tiempo escolar</t>
  </si>
  <si>
    <t>Orquesta Filarmónica de Bogotá</t>
  </si>
  <si>
    <t>Instituto  Distrital de Patrimonio Cultural</t>
  </si>
  <si>
    <t>Realizar 81.000 atenciones a niños y niñas en el programa de Atención Integral a la Primera Infancia</t>
  </si>
  <si>
    <t>Número atenciones a niños y niñas atendidos en el programa de atención integral a la primera infancia</t>
  </si>
  <si>
    <t>Atender 4.343 formadores en las áreas de patrimonio, artes, recreación y deporte</t>
  </si>
  <si>
    <t>Número de formadores atendidos en las áreas de patrimonio, artes, recreación y deporte</t>
  </si>
  <si>
    <t>Profesionalización de 45 agentes del sector</t>
  </si>
  <si>
    <t>Número de agentes del sector profesionalizados</t>
  </si>
  <si>
    <t>Beneficiar anualmente 1.400 deportistas de alto rendimiento</t>
  </si>
  <si>
    <t>Número de deportistas de alto rendimiento beneficiados</t>
  </si>
  <si>
    <t>Aumentar a 12% el porcentaje de personas que han asistido durante los últimos 12 meses a presentaciones de la OFB</t>
  </si>
  <si>
    <t>Porcentaje de personas que han asistido durante los últimos 12 meses a presentaciones de la OFB</t>
  </si>
  <si>
    <t>Realizar 20 procesos de investigación, sistematización y memoria</t>
  </si>
  <si>
    <t>Número de procesos de investigación, sistematización y memoria realizados</t>
  </si>
  <si>
    <t>Plan Distrital de lectura y escritura</t>
  </si>
  <si>
    <t>Aumentar a 3,2 el promedio de libros leídos al año por persona</t>
  </si>
  <si>
    <t>Promedio de libros leídos al año por persona</t>
  </si>
  <si>
    <t>Aumentar en un 25% el número de libro disponibles en la red capital de bibliotecas públicas -Bbliored y otros espacios públicos de lectura</t>
  </si>
  <si>
    <t>Número de nuevos libros disponibles en la red capital de bibliotecas públicas - Bibliored y otros espacios públicos de lectura</t>
  </si>
  <si>
    <t>Incrementar en un 15% el número de asistencias a actividades de fomento y formación para la lectura y la escritura</t>
  </si>
  <si>
    <t>Número de asistencias a actividades de fomento y formación para la lectura y la escritura</t>
  </si>
  <si>
    <t>Aumentar a 95 los Paraderos para Libros para Parques</t>
  </si>
  <si>
    <t>Número de Paraderos Para libros Para Parques - PPP</t>
  </si>
  <si>
    <t>Aumentar a 12 las biblioestaciones en Transmilenio</t>
  </si>
  <si>
    <t>Número de bibloestaciones en Transmilenio</t>
  </si>
  <si>
    <t>Poner en funcionamiento 9 puestos de lectura en plazas de mercado</t>
  </si>
  <si>
    <t>Número de puestos de lectura en plazas de mercado en funcionamiento</t>
  </si>
  <si>
    <t>Fortalecer 50 centros de desarrollo infantil ACUNAR y/o hogares comunitarios y/o núcleos de Familias en Acción, con programas de lectura</t>
  </si>
  <si>
    <t>Número de centros de desarrollo infantil ACUNAR y/o hogares comunitarios y/o núcleos de familias en acción, con programas de lectura</t>
  </si>
  <si>
    <t>Apoyar 50 bibliotecas comunitarias</t>
  </si>
  <si>
    <t>Número de bibliotecas comunitarias apoyadas</t>
  </si>
  <si>
    <t>Consolidar una biblioteca digital de Bogotá</t>
  </si>
  <si>
    <t>Número de bibliotecas digitales de Bogotá consolidadas</t>
  </si>
  <si>
    <t>Política de emprendimiento e industrias culturales y creativas</t>
  </si>
  <si>
    <t>Formular e implementar la política pública de emprendimiento y fomento a las industrias culturales y creativas</t>
  </si>
  <si>
    <t>Número de políticas públicas de emprendimiento e industrias culturales y creativas formuladas</t>
  </si>
  <si>
    <t>Fortalecer 4 iniciativas de clúster y valor compartido</t>
  </si>
  <si>
    <t>Número de iniciativas de clúster fortalecidas</t>
  </si>
  <si>
    <t>Crear el capítulo Bogotá en la cuenta satélite de cultura</t>
  </si>
  <si>
    <t>Número de capítulos de la cuenta satélite en cultura, creados</t>
  </si>
  <si>
    <t>Creación de 7 nuevos centros orquestales</t>
  </si>
  <si>
    <t>Número de centros orquestales creados</t>
  </si>
  <si>
    <t>Programa de estímulos</t>
  </si>
  <si>
    <t>Aumentar a 36% el porcentaje de la población que practica algún deporte</t>
  </si>
  <si>
    <t>Porcentaje de población que practica algún deporte</t>
  </si>
  <si>
    <t>Fundación Gilberto Álzate Avendaño</t>
  </si>
  <si>
    <t>Aumentar a 3.143 el número de estímulos entregados a agentes del sector</t>
  </si>
  <si>
    <t>Número estímulos otorgados a agentes del sector</t>
  </si>
  <si>
    <t>Instituto Distrital de Patrimonio Cultural</t>
  </si>
  <si>
    <t>Aumentar a 400 los proyectos de organizaciones culturales, recreativas y deportivas apoyados</t>
  </si>
  <si>
    <t>Número de proyectos de organizaciones culturales, recreativas y deportivas apoyados</t>
  </si>
  <si>
    <t>Gestión de infraestructura cultural y deportiva nueva, rehabilitada y recuperada</t>
  </si>
  <si>
    <t>Construcción o adecuación de 75 canchas sintéticas</t>
  </si>
  <si>
    <t>Número de canchas sintéticas construidas o adecuadas</t>
  </si>
  <si>
    <t>Gestionar la construcción de 5 equipamientos culturales, recreativos y deportivos</t>
  </si>
  <si>
    <t>Número de equipamientos culturales, recreativos y deportivos gestionados</t>
  </si>
  <si>
    <t>Mejorar 140 equipamientos culturales, recreativos y deportivos</t>
  </si>
  <si>
    <t>Número de equipamientos culturales, recreativos y deportivos mejorados</t>
  </si>
  <si>
    <t>Adquisición de siete predios en el parque zonal Hacienda Los Molinos, localidad Rafael Uribe Uribe</t>
  </si>
  <si>
    <t>Número de predios adquiridos</t>
  </si>
  <si>
    <t>Construcción y/o mejoramiento de 64 parques en todas las escalas, en los que se construirán cuatro xtreme parks</t>
  </si>
  <si>
    <t>Número de parques construidos y mejorados</t>
  </si>
  <si>
    <t>Recuperación del patrimonio material de la ciudad</t>
  </si>
  <si>
    <t xml:space="preserve">Porcentaje de personas que asiste a eventos deportivos </t>
  </si>
  <si>
    <t>Porcentaje de personas que visita parques recreativos, de diversión o centros interactivos de la ciudad</t>
  </si>
  <si>
    <t>Porcentaje de personas que usa los equipamientos culturales de su localidad</t>
  </si>
  <si>
    <t>1.009 Bienes de Interés Cultural (BIC) intervenidos</t>
  </si>
  <si>
    <t>Número de bienes de interés cultural (BIC) intervenidos</t>
  </si>
  <si>
    <t>Formular el Plan Especial de Manejo y Protección del Centro</t>
  </si>
  <si>
    <t>Número de Planes Especiales de Manejo y Protección del centro formulados</t>
  </si>
  <si>
    <t xml:space="preserve">Porcentaje de personas que considera que los parques han empeorado </t>
  </si>
  <si>
    <t xml:space="preserve">Porcentaje de personas que considera que las canchas y escenarios deportivos han empeorado </t>
  </si>
  <si>
    <t>Pilar Construcción de Comunidad y Cultura Ciudadana</t>
  </si>
  <si>
    <t>Cambio cultural y construcción del tejido social para la vida</t>
  </si>
  <si>
    <t>Comunicación pública mejor para todos</t>
  </si>
  <si>
    <t>Aumentar a 7,28% el porcentaje de personas que respeta la diferencia</t>
  </si>
  <si>
    <t>Porcentaje de personas que respetan la diferencia</t>
  </si>
  <si>
    <t>Canal Capital</t>
  </si>
  <si>
    <t>Emitir 2.500 programas de Educación, Cultura, Recreación y Deporte, con enfoque poblacional y local</t>
  </si>
  <si>
    <t>Número de programas de Educación, Cultura, Recreación y Deporte, con enfoque poblacional y local emitidos</t>
  </si>
  <si>
    <t>Cultura ciudadana para la convivencia</t>
  </si>
  <si>
    <t>Aumentar a 48,5% el porcentaje de personas que perciben el espacio público como lugar de expresión cultural y artística,  y para la práctica deportiva</t>
  </si>
  <si>
    <t>Porcentaje de personas que perciben el espacio público como lugar de expresión cultural y artística, y para la práctica deportiva</t>
  </si>
  <si>
    <t>Implementar la red de cultura ciudadana y democrática</t>
  </si>
  <si>
    <t>Número de redes de cultura ciudadana y democrática, implementadas</t>
  </si>
  <si>
    <t>Formular e implementar una (1) política pública de cultura ciudadana</t>
  </si>
  <si>
    <t>Número de políticas públicas de cultura ciudadana formuladas e implementadas</t>
  </si>
  <si>
    <t>Orientar la formulación y acompañar la implementación de 16 proyectos de transformación cultural del distrito</t>
  </si>
  <si>
    <t>Número de proyectos de transformación cultural del Distrito orientados y acompañados</t>
  </si>
  <si>
    <t>Orientar la formulación y acompañar la implementación de 60 protocolos de investigación, sistematización y memorias sociales de los proyectos estratégicos del sector Cultura, Recreación y Deporte</t>
  </si>
  <si>
    <t>Número de protocolos de investigación, sistematización y memoria social orientados y acompañados</t>
  </si>
  <si>
    <t>Intervención integral en territorios y poblaciones priorizadas a través de cultura, recreación y deporte</t>
  </si>
  <si>
    <t>Disminuir a 48,8% el porcentaje de personas que no asistieron a presentaciones y espectáculos culturales de la ciudad</t>
  </si>
  <si>
    <t xml:space="preserve">Porcentaje de personas que no asistieron a presentaciones y espectáculos culturales de la ciudad </t>
  </si>
  <si>
    <t>Acompañar 10 actuaciones urbanisticas en el territorio, en el marco del programa de mejoramiento integral de barrios</t>
  </si>
  <si>
    <t>Número de actuaciones urbanísticas en el territorio acompañadas en el marco del programa de mejoramiento integral de barrios</t>
  </si>
  <si>
    <t>Aumentar a 18,82% el porcentaje de personas que asiste a la ciclovía de la ciudad</t>
  </si>
  <si>
    <t>Porcentaje de personas que asiste a ciclovía de la ciudad</t>
  </si>
  <si>
    <t>Realizar 9 intervenciones de Vivienda de Interés Prioritario (VIP), en el marco del programa nacional Comunidades arte biblioteca y cultura</t>
  </si>
  <si>
    <t>Número de intervenciones en VIP realizadas en el marco del programa nacional Comunidad-es arte biblioteca y cultura</t>
  </si>
  <si>
    <t>Aumentar a 13% el porcentaje de personas que están muy satisfechas con la oferta cultural de su barrio</t>
  </si>
  <si>
    <t>Porcentaje de personas que están muy satisfechas con la oferta cultural de su barrio</t>
  </si>
  <si>
    <t>Realizar 132.071 actividades culturales, recreativas y deportivas, articuladas con grupos poblacionales y/o territorios</t>
  </si>
  <si>
    <t>Número de actividades culturales, recreativas y deportivas realizadas, articuladas con grupos poblacionales y/o territorios</t>
  </si>
  <si>
    <t>Valoración y apropiación social del patrimonio cultural</t>
  </si>
  <si>
    <t>Aumentar a 14,2% el porcentaje de personas muy satisfechas con la oferta deportiva y recreativa de su barrio</t>
  </si>
  <si>
    <t>Porcentaje de personas que están muy satisfechas con la oferta deportiva y recreativa de su barrio</t>
  </si>
  <si>
    <t>Alcanzar 1.700.000 asistencias al Museo de Bogotá, a recorridos y rutas patrimoniales y a otras prácticas patrimoniales</t>
  </si>
  <si>
    <t>Número de asistencias al Museo de Bogotá, a recorridos y rutas patrimoniales y a otras prácticas patrimoniales</t>
  </si>
  <si>
    <t xml:space="preserve"> Gobierno y ciudadanía digital</t>
  </si>
  <si>
    <t xml:space="preserve"> Fortalecimiento institucional a través del uso de TIC</t>
  </si>
  <si>
    <t>Realizar el 100% de las acciones programadas para la construcción de un Gobierno de Tecnologías de la Información - TI y para el fortalecimiento de la arquitectura empresarial</t>
  </si>
  <si>
    <t>Porcentaje de acciones programadas para la construcción de un Gobierno de Tecnologías de la Información - TI y para el fortalecimiento de la arquitectura empresarial</t>
  </si>
  <si>
    <t>Gobernanza e influencia local, regional e internacional</t>
  </si>
  <si>
    <t>Fortalecimiento local, gobernabilidad, gobernanza y participación ciudadana</t>
  </si>
  <si>
    <t>Realizar 350 Acciones de participación ciudadana desarrolladas por organizaciones comunales, sociales y comunitarias</t>
  </si>
  <si>
    <t>Acciones de participación ciudadana desarrolladas por organizaciones comunales, sociales y comunitarias</t>
  </si>
  <si>
    <t>Eje transversal Desarrollo Económico basado en el conocimiento</t>
  </si>
  <si>
    <t>Fundamentar el Desarrollo Económico en la generación y uso del conocimiento para mejorar la competitividad de la Ciudad Región</t>
  </si>
  <si>
    <t>Consolidación del ecosistema de emprendimiento y mejoramiento de la productividad de las mipymes</t>
  </si>
  <si>
    <t>Sector Desarrollo económico, industria y turismo</t>
  </si>
  <si>
    <t>Secretaría Distrital de Desarrollo Económico</t>
  </si>
  <si>
    <t>Consolidar el 40% de los emprendimientos atendidos financiera y/o comercialmente</t>
  </si>
  <si>
    <t>Porcentaje de emprendimientos consolidados financiera y/o comercialmente</t>
  </si>
  <si>
    <t>Atender 320 emprendimientos de oportunidad</t>
  </si>
  <si>
    <t>Número de emprendimientos de oportunidad atendidos</t>
  </si>
  <si>
    <t>Lograr que el 50% de empresas fortalecidas implementen procesos de mejora</t>
  </si>
  <si>
    <t>Porcentaje de empresas fortalecidas con procesos de mejora implementados</t>
  </si>
  <si>
    <t>Fortalecer 535 unidades productivas en capacidades empresariales y/o formalizarlas</t>
  </si>
  <si>
    <t>Número de unidades productivas fortalecidas en capacidades empresariales y/o formalizadas</t>
  </si>
  <si>
    <t>Posicionamiento local, nacional e internacional de Bogotá</t>
  </si>
  <si>
    <t>Aumentar al 60% las empresas intervenidas con intenciones de negocios</t>
  </si>
  <si>
    <t>Porcentaje de empresas intervenidas con intenciones de negocio</t>
  </si>
  <si>
    <t>Apoyar 75 empresas en procesos de exportación</t>
  </si>
  <si>
    <t>Número de empresas apoyadas en procesos de exportación</t>
  </si>
  <si>
    <t>Promover 4 programas que consoliden el posicionamiento internacional de la ciudad</t>
  </si>
  <si>
    <t>Número de programas que consoliden el posicionamiento internacional de la ciudad promovidos</t>
  </si>
  <si>
    <t>Transferencia del conocimiento y consolidación del ecosistema de innovación para el mejoramiento de la competitividad</t>
  </si>
  <si>
    <t>Lograr que el 60% de empresas intervenidas implementen objetivos de innovación</t>
  </si>
  <si>
    <t>Porcentaje de empresas que implementaron objetivos de innovación</t>
  </si>
  <si>
    <t>Fortalecer 500 unidades productivas en capacidades de desarrollo tecnológico e innovación productiva</t>
  </si>
  <si>
    <t>Número de unidades productivas fortalecidas en capacidades de desarrollo tecnológico e innovación productiva</t>
  </si>
  <si>
    <t>Intervenir en 3 aglomeraciones, clúster, o encadenamientos productivos de la ciudad</t>
  </si>
  <si>
    <t>Número de aglomeraciones, clúster, o encadenamientos productivos de la ciudad intervenidos</t>
  </si>
  <si>
    <t xml:space="preserve">Crear la Gerencia de Innovación  Industrias Creativas </t>
  </si>
  <si>
    <t>Gerencia de Innovación e Industrias Creativas creada</t>
  </si>
  <si>
    <t>Realizar un evento bandera de alto nivel y visibilidad nacional e internacional orientado a posicionar la ciudad como escenario privilegiado para la innovación y las industrias creativas</t>
  </si>
  <si>
    <t>Número de eventos bandera de alto nivel realizados en Bogotá</t>
  </si>
  <si>
    <t>Formulación de un plan de innovación e industrias creativas</t>
  </si>
  <si>
    <t>Un plan de innovación e industrias creativas</t>
  </si>
  <si>
    <t>Crear un manual de diseño y funcionamiento de la Gerencia de Innovación Industrias Creativas</t>
  </si>
  <si>
    <t>Manual de diseño y funcionamiento para la gerencia de innovación e industrias creativas</t>
  </si>
  <si>
    <t>Crear y operar un fondo distrital de innovación y temas afines</t>
  </si>
  <si>
    <t>Fondo distrital de innovación y temas afines operando</t>
  </si>
  <si>
    <t>Lograr la asignación 100% de los montos de recursos asignados al Distrito por el Fondo de Ciencia y Tecnología del Sistema General de Regalías</t>
  </si>
  <si>
    <t>Porcentaje de asignación de los montos de recursos asignados al Distrito por el Fondo de Ciencia y Tecnología del Sistema General de Regalías</t>
  </si>
  <si>
    <t>Impulsar 4 proyectos estratégicos o retos de ciudad</t>
  </si>
  <si>
    <t>Número de proyectos estratégicos o retos de ciudad impulsados</t>
  </si>
  <si>
    <t>Generar alternativas de ingreso y empleo de mejor calidad</t>
  </si>
  <si>
    <t>Fortalecimiento de alternativas para generación de ingresos de vendedores informales</t>
  </si>
  <si>
    <t>Instituto para la Economía Social</t>
  </si>
  <si>
    <t>Incrementar a un 2.4% los vendedores informales atendidos en emprendimiento y/o fortalecimiento</t>
  </si>
  <si>
    <t>Porcentaje de vendedores informales promovidos en emprendimiento y/o fortalecimiento empresarial</t>
  </si>
  <si>
    <t>Acompañar 1200 emprendimientos o unidades productivas fortalecidas de vendedores informales</t>
  </si>
  <si>
    <t>Número de emprendimientos o unidades productivas fortalecidas de vendedores informales acompañados integralmente</t>
  </si>
  <si>
    <t>Brindar 3000 alternativas comerciales transitorias a vendedores informales</t>
  </si>
  <si>
    <t>Número de vendedores informales con alternativas comerciales transitorias brindadas</t>
  </si>
  <si>
    <t>Cualificar el 50% de personas que desarrollan actividades de economía informal, vinculados a procesos de formación</t>
  </si>
  <si>
    <t>Porcentaje de personas certificadas en procesos de formación que ejercen actividades de economía informal</t>
  </si>
  <si>
    <t>Vincular a programas de formación 2150 personas que ejercen actividades de economía informal</t>
  </si>
  <si>
    <t>Número de personas vinculadas a programas de formación, que ejercen actividades de economía informal</t>
  </si>
  <si>
    <t>Referenciar a empleo al 15% de personas que ejercen actividades de la economía informal, certificadas en procesos de formación a través de pactos por el empleo</t>
  </si>
  <si>
    <t>Porcentaje de personas referenciadas a oportunidades de empleo a través de alianzas por el empleo</t>
  </si>
  <si>
    <t>Formar 1000 personas que ejercen actividades de la economía informal a través de alianzas por el empleo</t>
  </si>
  <si>
    <t>Número de personas formadas que ejercen actividades de la economía informal, a través de alianzas por el empleo</t>
  </si>
  <si>
    <t>Potenciar el trabajo decente en la ciudad</t>
  </si>
  <si>
    <t>Lograr que el 20% de las vinculaciones laborales sean empleos de calidad</t>
  </si>
  <si>
    <t>Porcentaje de personas vinculadas mediante contrato laboral</t>
  </si>
  <si>
    <t>Vincular 4.250 personas laboralmente</t>
  </si>
  <si>
    <t>Número de personas vinculadas laboralmente</t>
  </si>
  <si>
    <t>Cualificar el 70% de personas que integran la oferta del mercado laboral atendida por el sector</t>
  </si>
  <si>
    <t>Porcentaje de personas certificadas dentro de los procesos de formación</t>
  </si>
  <si>
    <t>Formar 8.500 personas en competencias transversales y/o laborales</t>
  </si>
  <si>
    <t>Número de personas formadas en competencias transversales y/o laborales</t>
  </si>
  <si>
    <t>Cerrar la brecha de acceso al mercado laboral del 40% de las personas inscritas en la Agencia Publica de Empleo</t>
  </si>
  <si>
    <t>Porcentaje de personas inscritas en la Agencia Publica de Empleo que logran cerrar la brecha de acceso al mercado laboral</t>
  </si>
  <si>
    <t>Remitir desde la Agencia a empleadores al menos 10,000 personas que cumplan con los perfiles ocupacionales</t>
  </si>
  <si>
    <t>Número de personas remitidas a empleos de calidad que cumplan con los perfiles ocupacionales</t>
  </si>
  <si>
    <t>Elevar la eficiencia de los mercados de la ciudad</t>
  </si>
  <si>
    <t>Mejoramiento de la eficiencia del Sistema de Abastecimiento y Seguridad Alimentaria</t>
  </si>
  <si>
    <t>Elevar en un 10% la eficiencia de los actores del sistema de abastecimiento intervenidos</t>
  </si>
  <si>
    <t>Porcentaje de eficiencia de los actores del sistema de abastecimiento intervenidos</t>
  </si>
  <si>
    <t>Capacitar 5.000 tenderos y/o actores del sistema de abastecimiento presencial y/o virtualmente</t>
  </si>
  <si>
    <t>Número de tenderos y/o comerciantes capacitados presencial y/o virtualmente</t>
  </si>
  <si>
    <t>Lograr que las plazas públicas de mercado obtengan una participación del 3,75% en el mercado de abastecimiento de alimentos de Bogotá</t>
  </si>
  <si>
    <t>Porcentaje de participación de las plazas de mercado públicas en el mercado de abastecimiento de Bogotá</t>
  </si>
  <si>
    <t>Administrar y fortalecer 13 plazas públicas de mercado</t>
  </si>
  <si>
    <t>Número de plazas públicas de mercado administradas y fortalecidas</t>
  </si>
  <si>
    <t>Consolidar el turismo como factor de desarrollo, confianza y felicidad para Bogotá Región</t>
  </si>
  <si>
    <t xml:space="preserve">Bogotá recupera sus atractivos para un mejor turismo </t>
  </si>
  <si>
    <t>Instituto Distrital de Turismo</t>
  </si>
  <si>
    <r>
      <t>Cinco (5) atractivos turísticos intervenidos (entre ellos: centro histórico, Monserrate y cerros orientales)</t>
    </r>
    <r>
      <rPr>
        <b/>
        <sz val="12"/>
        <rFont val="Arial"/>
        <family val="2"/>
      </rPr>
      <t>Tres productos turísticos intervenidos</t>
    </r>
  </si>
  <si>
    <t>Número de atractivos turísticos intervenidos</t>
  </si>
  <si>
    <t>Fortalecimiento de la red distrital de información turística</t>
  </si>
  <si>
    <t>Aumentar 13% el número de viajeros extranjeros que visitan Bogotá</t>
  </si>
  <si>
    <t>Número de viajeros extranjeros que visitan Bogotá</t>
  </si>
  <si>
    <t>Novecientas mil (900.000) personas atendidas a través de la red de información turística</t>
  </si>
  <si>
    <t>Número de personas atendidas a través de la red de información turística</t>
  </si>
  <si>
    <t>Fortalecimiento de los productos turísticos y de la cadena de valor del turismo de Bogotá</t>
  </si>
  <si>
    <t>Fortalecer doscientas (200) empresas, prestadores de servicios turísticos y complementarios</t>
  </si>
  <si>
    <t>Número de empresas prestadores de servicios turísticos y complementarios fortalecidas</t>
  </si>
  <si>
    <t>Quinientas (500) personas vinculadas a procesos de formación</t>
  </si>
  <si>
    <t>Número de personas vinculadas a procesos de formación y/o capacitación</t>
  </si>
  <si>
    <t>Realizar cuatro (4) investigaciones del sector turismo de Bogotá</t>
  </si>
  <si>
    <t>Número de investigaciones realizadas</t>
  </si>
  <si>
    <t>Posicionamiento de Bogotá como destino turístico</t>
  </si>
  <si>
    <t>Participar y/o realizar doscientas cincuenta (250) actividades de promoción y posicionamiento turístico</t>
  </si>
  <si>
    <t>Número de actividades de promoción y posicionamiento turístico</t>
  </si>
  <si>
    <t>Generación de alternativas de desarrollo sostenible para la ruralidad bogotana</t>
  </si>
  <si>
    <t>Alcanzar un aumento del 20% en al menos uno de los componentes del índice de sostenibilidad de las unidades  productivas intervenidas</t>
  </si>
  <si>
    <t>Porcentaje de crecimiento de al menos uno de los componentes del índice de sostenibilidad de las Unidades Productivas Intervenidas</t>
  </si>
  <si>
    <t>Implementar en 80 unidades agrícolas familiares procesos de reconversión productiva</t>
  </si>
  <si>
    <t>Número de unidades productivas con procesos de reconversión productiva implementados</t>
  </si>
  <si>
    <t>Aumentar en un 5% de nivel de satisfacción de los usuarios</t>
  </si>
  <si>
    <t>Porcentaje de satisfacción de los usuarios</t>
  </si>
  <si>
    <t>Implementar al 100% un plan de mejoramiento y sostenibilidad del Sistema Integrado de Gestión del IPES</t>
  </si>
  <si>
    <t>Plan de mejoramiento y sostenibilidad del Sistema Integrado de Gestión de la Entidad implementado</t>
  </si>
  <si>
    <t>Implementar y/o mantener el 80% de Sistema integrado de Gestión del IDT</t>
  </si>
  <si>
    <t>Porcentaje de avance en la implementación y/o mantenimiento del SIG</t>
  </si>
  <si>
    <t>Implementar y mantener el 80% del Sistema Integrado de Gestión en el IDT</t>
  </si>
  <si>
    <t>Porcentaje de avance en la implementación y mantenimiento del SIG en el IDT</t>
  </si>
  <si>
    <t>Lograr un alto índice de desarrollo institucional</t>
  </si>
  <si>
    <t>Índice de desarrollo institucional logrado</t>
  </si>
  <si>
    <t>Lograr un Índice de satisfacción laboral igual o superior a 70%</t>
  </si>
  <si>
    <t>Índice de satisfacción laboral</t>
  </si>
  <si>
    <t>Lograr que el 80% de los funcionarios capacitados y asesorados hagan uso y apropiación de los instrumentos y procesos de planeación y seguimiento de la entidad</t>
  </si>
  <si>
    <t>Porcentaje de funcionarios capacitados y asesorados que hacen uso y apropiación de los instrumentos y procesos de planeación y seguimiento de la entidad</t>
  </si>
  <si>
    <t>Realizar el 100% de las capacitaciones programadas anualmente a las áreas misionales en instrumentos y procesos de planeación</t>
  </si>
  <si>
    <t>Porcentaje de capacitaciones realizadas del plan anual</t>
  </si>
  <si>
    <t>Formular y/o evaluar 6 políticas públicas.</t>
  </si>
  <si>
    <t>Número de políticas públicas formuladas y/o evaluadas</t>
  </si>
  <si>
    <t>Realizar 22 investigaciones del sector de desarrollo económico en Bogotá</t>
  </si>
  <si>
    <t>Desarrollo integral desde la gestación hasta la adolescencia</t>
  </si>
  <si>
    <t>Educación inicial de calidad en el marco de la ruta de atención integral a la primera infancia</t>
  </si>
  <si>
    <t>Sector Educación</t>
  </si>
  <si>
    <t>Secretaría de Educación del Distrito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</si>
  <si>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</si>
  <si>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</si>
  <si>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83.000 cupos para la atención integral de niños y niñas de 4 y 5 años</t>
  </si>
  <si>
    <t>Número de cupos para la atención integral de niños y niñas de 4 y 5 años</t>
  </si>
  <si>
    <t>Alcanzar 232.687 cupos para la atención integral de niños y niñas de primera infancia en el marco de la RIA</t>
  </si>
  <si>
    <t>Número de cupos para la atención integral de niños y niñas en el marco de la RIA</t>
  </si>
  <si>
    <t>Calidad educativa para todos</t>
  </si>
  <si>
    <t>Bogotá reconoce a sus maestros, maestras y directivos docentes</t>
  </si>
  <si>
    <t>Crear la Red de Innovación del Maestro</t>
  </si>
  <si>
    <t>Red de innovación del maestro creada</t>
  </si>
  <si>
    <t>376 Instituciones Educativas Distritales con talento humano, Maestros, maestras y directivos docentes apoyando los procesos de mejoramiento de la calidad educativa de la ciudad</t>
  </si>
  <si>
    <t>Número de Instituciones Educativas Distritales con talento humano, maestros, maestras y directivos docentes apoyando el procesos enseñanza-aprendizaje de la ciudad</t>
  </si>
  <si>
    <t>11.492 docentes y directivos docentes participando en los diferentes programas de formación desarrollados en el marco de la Red de Innovación del Maestro</t>
  </si>
  <si>
    <t>Número de docentes y directivos docentes con programas de formación desarrollados en el marco de la Red de Innovación del Maestro</t>
  </si>
  <si>
    <t>Instituto para la Investigación Educativa y el Desarrollo Pedagógico</t>
  </si>
  <si>
    <t>3 Centros de Innovación que dinamizan las estrategias y procesos de la Red de Innovación del Maestro</t>
  </si>
  <si>
    <t>Número de Centros de Innovación de la Red de Innovación del Maestro</t>
  </si>
  <si>
    <t xml:space="preserve">Desarrollo integral de la educación media </t>
  </si>
  <si>
    <t>270 IED desarrollando procesos de fortalecimiento de competencias básicas, técnicas y tecnológicas de los estudiantes de educación media</t>
  </si>
  <si>
    <t>Número IED con procesos de fortalecimiento de la educación media desarrollados</t>
  </si>
  <si>
    <t>Fortalecimiento institucional desde la gestión pedagógica</t>
  </si>
  <si>
    <t xml:space="preserve">Aumentar a 81,1 el % de IED en B, A y A+ en las pruebas Saber 11 </t>
  </si>
  <si>
    <t>Porcentaje de IED en B, A y A+ en las pruebas Saber 11</t>
  </si>
  <si>
    <t>Sistema de seguimiento a la política educativa distrital en los contextos escolares ajustado e implementado</t>
  </si>
  <si>
    <t>Número de sistemas de seguimiento a la política educativa distrital en los contextos escolares ajustado e implementado</t>
  </si>
  <si>
    <t>100% de IED desarrollando el proyecto de uso y apropiación de TIC</t>
  </si>
  <si>
    <t>Porcentaje de las IED que desarrollan el proyecto de uso y apropiación de TIC</t>
  </si>
  <si>
    <t>100% IED acompañadas en la implementación del modelo de atención educativa diferencial</t>
  </si>
  <si>
    <t>Porcentaje IED acompañadas en la implementación del modelo de atención educativa diferencial</t>
  </si>
  <si>
    <t>100% de IED acompañadas en el fortalecimiento de su currículo para transformación de sus prácticas de aula</t>
  </si>
  <si>
    <t>Porcentaje de IED acompañadas en el fortalecimiento de su currículo</t>
  </si>
  <si>
    <t>100% de IED que ejecutan el nuevo Plan de Lectura y Escritura del Distrito</t>
  </si>
  <si>
    <t>Porcentaje de IED con el nuevo Plan de Lectura y Escritura ejecutado</t>
  </si>
  <si>
    <t>10% de estudiantes de grado 11 del sector oficial en nivel B1 o superior de inglés como segunda lengua</t>
  </si>
  <si>
    <t>Porcentaje de estudiantes de grado 11 del sector oficial en nivel B1 o superior de inglés como segunda lengua</t>
  </si>
  <si>
    <t>Sistema integral de evaluación y acreditación de la calidad de la educación en Bogotá en operación</t>
  </si>
  <si>
    <t>Sistema integral de evaluación y acreditación de la calidad de la educación operando</t>
  </si>
  <si>
    <t>Construir una línea de base del número de estudiantes con trastornos de aprendizaje pertenecientes al Sistema Educativo Oficial en articulación con las estrategias establecidas con el sector salud</t>
  </si>
  <si>
    <t>Líneas base de la identificación de estudiantes con trastornos de aprendizaje dentro del Sistema Oficial construidas en articulación con las estrategias establecidas con el sector salud</t>
  </si>
  <si>
    <t>Disminuir el porcentaje de estudiantes de IED en nivel insuficiente en la prueba Saber de lenguaje en grado 3, llegando a 9%.</t>
  </si>
  <si>
    <t xml:space="preserve">Porcentaje de estudiantes de IED en nivel insuficiente en la prueba Saber de lenguaje en grado 3 </t>
  </si>
  <si>
    <t>Disminuir el porcentaje de estudiantes de IED en nivel insuficiente en la prueba Saber de lenguaje en grado 5, llegando a 9,5%.</t>
  </si>
  <si>
    <t>Porcentaje de estudiantes de IED en nivel insuficiente en la prueba Saber de lenguaje en grado 5</t>
  </si>
  <si>
    <t>Disminuir el porcentaje de estudiantes de IED en nivel insuficiente en la prueba Saber de lenguaje en grado 9, llegando a 9,6%.</t>
  </si>
  <si>
    <t>Porcentaje de estudiantes de IED en nivel insuficiente en la prueba Saber de lenguaje en grado 9</t>
  </si>
  <si>
    <t>Disminuir el porcentaje de estudiantes de IED en nivel insuficiente en la prueba Saber de matemáticas en grado 3, llegando a 9,3%.</t>
  </si>
  <si>
    <t>Porcentaje de estudiantes de IED en nivel insuficiente en la prueba Saber de matemáticas en grado 3</t>
  </si>
  <si>
    <t>Disminuir el porcentaje de estudiantes de IED en nivel insuficiente en la prueba Saber de matemáticas en grado 5, llegando a 22,9%.</t>
  </si>
  <si>
    <t>Porcentaje de estudiantes de IED en nivel insuficiente en la prueba Saber de matemáticas en grado 5</t>
  </si>
  <si>
    <t>Disminuir el porcentaje de estudiantes de IED en nivel insuficiente en la prueba Saber de matemáticas en grado 9, llegando a 15,9%</t>
  </si>
  <si>
    <t>Porcentaje de estudiantes de IED en nivel insuficiente en la prueba Saber de matemáticas en grado 9</t>
  </si>
  <si>
    <t>Aumentar el ISCE Primaria, llegando a 7,15</t>
  </si>
  <si>
    <t>ISCE Primaria</t>
  </si>
  <si>
    <t xml:space="preserve">Aumentar el ISCE Secundaria, llegando a 6,70 </t>
  </si>
  <si>
    <t>ISCE Secundaria</t>
  </si>
  <si>
    <t xml:space="preserve">Aumentar el ISCE Media, llegando a 7,52 </t>
  </si>
  <si>
    <t>ISCE Media</t>
  </si>
  <si>
    <t>Uso del tiempo escolar y jornada única</t>
  </si>
  <si>
    <t>30% de matrícula oficial en jornada única.</t>
  </si>
  <si>
    <t>Porcentaje de matrícula oficial en jornada única</t>
  </si>
  <si>
    <t>35% de matrícula oficial en actividades de uso del tiempo escolar</t>
  </si>
  <si>
    <t>Porcentaje de matrícula oficial en actividades de uso del tiempo escolar</t>
  </si>
  <si>
    <t>Inclusión educativa para la equidad</t>
  </si>
  <si>
    <t>Acceso y permanencia con enfoque local</t>
  </si>
  <si>
    <t>Aumentar la tasa de cobertura bruta al 100,0%</t>
  </si>
  <si>
    <t>Tasa de cobertura bruta</t>
  </si>
  <si>
    <t>12.000 niños, niñas, adolescentes y adultos desescolarizados que se logran matricular en el sistema educativo, a través de estrategias de búsqueda activa</t>
  </si>
  <si>
    <t>Número de niños, niñas, adolescentes y adultos desescolarizados que se logran matricular en el sistema educativo, a través de estrategias de búsqueda activa</t>
  </si>
  <si>
    <t>14.449 estudiantes en extra-edad que se atienden en el sistema educativo mediante modelos flexibles y estrategias semiescolarizadas</t>
  </si>
  <si>
    <t>Número de estudiantes en extra-edad en el sistema educativo atendidos</t>
  </si>
  <si>
    <t>37 Instituciones Educativas Distritales que se operan mediante administración del servicio educativo</t>
  </si>
  <si>
    <t>Número de IED con administración del servicio educativo operando</t>
  </si>
  <si>
    <t>100% de estudiantes de IED beneficiados con alimentación escolar</t>
  </si>
  <si>
    <t>Porcentaje de estudiantes de IED con alimentación escolar</t>
  </si>
  <si>
    <t>20 localidades acompañadas en la implementación y seguimiento de planes de cobertura educativa (acceso y permanencia escolar)</t>
  </si>
  <si>
    <t>Número de localidades con planes de cobertura educativa implementados y con seguimiento</t>
  </si>
  <si>
    <t>100% de implementación de la Ruta del Acceso y la Permanencia Escolar</t>
  </si>
  <si>
    <t>Porcentaje de implementación de la Ruta del Acceso y la Permanencia Escolar</t>
  </si>
  <si>
    <t>Aumentar la tasa de cobertura neta al 95,0%</t>
  </si>
  <si>
    <t>Tasa de cobertura neta (estricta)</t>
  </si>
  <si>
    <t>Disminuir la tasa de deserción al 1,5%</t>
  </si>
  <si>
    <t>Tasa de deserción intra-anual</t>
  </si>
  <si>
    <t>Aumentar la tasa de supervivencia al 91,6%</t>
  </si>
  <si>
    <t>Tasa de supervivencia</t>
  </si>
  <si>
    <t>Disminuir la tasa de analfabetismo al 1,6%</t>
  </si>
  <si>
    <t>Tasa de analfabetismo</t>
  </si>
  <si>
    <t>13.000 nuevos adultos atendidos a través de estrategias de alfabetización</t>
  </si>
  <si>
    <t>Número de nuevos adultos atendidos a través de estrategias de alfabetización</t>
  </si>
  <si>
    <t xml:space="preserve">Ambientes de aprendizaje para la vida </t>
  </si>
  <si>
    <t>Contar con 30 colegios nuevos correspondientes a: 3 en ejecución, 5 en diseño y 22 en gestión de predios.</t>
  </si>
  <si>
    <t>Número de colegios nuevos</t>
  </si>
  <si>
    <t>30 colegios nuevos correspondientes a: 3 en ejecución, 5 en diseño y 22 en gestión de predios</t>
  </si>
  <si>
    <t>32 colegios oficiales con restituciones, terminaciones o ampliaciones</t>
  </si>
  <si>
    <t>Número de colegios oficiales con restituciones, terminaciones o ampliaciones</t>
  </si>
  <si>
    <t>376 colegios para el proceso de enseñanza - aprendizaje operando</t>
  </si>
  <si>
    <t>Colegios para el proceso de enseñanza - aprendizaje operando</t>
  </si>
  <si>
    <t>300 sedes de IED con mejoramientos de infraestructura</t>
  </si>
  <si>
    <t>Número de sedes de IED con mejoramientos de infraestructura</t>
  </si>
  <si>
    <t>Acceso con calidad a la educación superior</t>
  </si>
  <si>
    <t>Promover  35.000 cupos para el acceso a la educación superior</t>
  </si>
  <si>
    <t>Número de cupos en educación superior promovidos</t>
  </si>
  <si>
    <t>Promover 35.000 cupos para el acceso a la educación superior</t>
  </si>
  <si>
    <t>Universidad Distrital Francisco José de Caldas</t>
  </si>
  <si>
    <t>1000 estudiantes participantes del piloto de educación virtual y blended learning en el marco del programa acceso con calidad a la educación superior</t>
  </si>
  <si>
    <t>Número de estudiantes participantes del piloto de educación virtual y blended learning en el marco del programa acceso con calidad a la educación superior</t>
  </si>
  <si>
    <t>Crear el Subsistema de Educación Superior en la ciudad, con un enfoque de avance en la Innovación, la Ciencia y la Tecnología</t>
  </si>
  <si>
    <t>Número de subsistemas de Educación Superior creados</t>
  </si>
  <si>
    <t>Diseño y puesta en marcha de un esquema de aseguramiento de las Instituciones de Formación para el Trabajo y el Desarrollo Humano</t>
  </si>
  <si>
    <t>Número de esquemas de aseguramiento de las Instituciones de Formación para el Trabajo y el Desarrollo Humano operando</t>
  </si>
  <si>
    <t>Equipo por la educación para el reencuentro, la reconciliación y la paz</t>
  </si>
  <si>
    <t>Aumentar a 0,62 el Índice de Ciudadanía y Convivencia</t>
  </si>
  <si>
    <t>Índice de ciudadanía y convivencia, ICC</t>
  </si>
  <si>
    <t>100% directores locales y rectores formados para fortalecer espacios de participación ciudadana en educación para el reencuentro, la reconciliación y la paz</t>
  </si>
  <si>
    <t>Porcentaje de directores locales y rectores formados para el fortalecimiento de espacios de participación ciudadana</t>
  </si>
  <si>
    <t>100% de implementación del Observatorio de Convivencia Escolar para el reencuentro, la reconciliación y la paz</t>
  </si>
  <si>
    <t>Porcentaje de implementación del Observatorio de Convivencia Escolar para el reencuentro, la reconciliación y la paz</t>
  </si>
  <si>
    <t>100% de IED con el Plan de Convivencia actualizado, ajustado y fortalecido para el reencuentro, la reconciliación y la paz</t>
  </si>
  <si>
    <t>Porcentaje de IED con el Plan de Convivencia actualizado, ajustado y fortalecido para el reencuentro, la reconciliación y la paz</t>
  </si>
  <si>
    <t>30 IED intervenidas con el programa de mejoramiento de sus entornos escolares que propenda hacia la mejora de las condiciones de seguridad, pandillismo y consumo de sustancias psicoactivas</t>
  </si>
  <si>
    <t>Número de IED intervenidas con el programa de mejoramiento de sus entornos escolares</t>
  </si>
  <si>
    <t>30% de IED acompañadas para el fortalecimiento de sus escuelas de padres y familia</t>
  </si>
  <si>
    <t>Porcentaje de IED acompañadas para el fortalecimiento de sus escuelas de padres y familia</t>
  </si>
  <si>
    <t>100% de IED que implementan la cátedra de la paz con enfoque de cultura ciudadana</t>
  </si>
  <si>
    <t>Porcentaje de IED que implementan la cátedra de la paz con enfoque de cultura ciudadana</t>
  </si>
  <si>
    <t xml:space="preserve">Fortalecimiento de la gestión educativa institucional </t>
  </si>
  <si>
    <t xml:space="preserve">95% de avance conjunto en la implementación y sostenibilidad del Sistema Integrado de Gestión de acuerdo con la norma técnica Distrital NTDSIG 001:2011 (SED e IDEP). </t>
  </si>
  <si>
    <t>Porcentaje de avance conjunto en la implementación y sostenibilidad del Sistema Integrado de Gestión de acuerdo con la norma técnica Distrital NTDSIG 001:2011 (SED e IDEP)</t>
  </si>
  <si>
    <t>Nivel central de la SED certificado según la norma NTCGP1000</t>
  </si>
  <si>
    <t>Certificación de la entidad según la norma NTCGP 1000</t>
  </si>
  <si>
    <t>Sostener 100% la implementación del Sistema Integrado de Gestión</t>
  </si>
  <si>
    <t>Porcentaje del Sistema Integrado de Gestión implementado con sostenibilidad</t>
  </si>
  <si>
    <t xml:space="preserve">Aumentar a 95% el nivel de oportunidad en la respuesta a los requerimientos del ciudadano </t>
  </si>
  <si>
    <t xml:space="preserve">Porcentaje del nivel de oportunidad en la respuesta a los requerimientos del ciudadano </t>
  </si>
  <si>
    <t>100% implementación del sistema integrado de gestión de servicio a la ciudadanía</t>
  </si>
  <si>
    <t>Porcentaje del sistema integrado de gestión de servicio a la ciudadanía implementado</t>
  </si>
  <si>
    <t>5 Sistemas de información integrados operando</t>
  </si>
  <si>
    <t>Número de sistemas de información integrados operando</t>
  </si>
  <si>
    <t>Sector Gestión Jurídica</t>
  </si>
  <si>
    <t>Secretaría Jurídica Distrital</t>
  </si>
  <si>
    <t>Secretaría Distrital de Defensa Jurídica para una Bogotá eficiente</t>
  </si>
  <si>
    <t xml:space="preserve">mejorar el Nivel de éxito procesal en un 82% en el Distrito Capital </t>
  </si>
  <si>
    <t xml:space="preserve">Porcentaje de nivel de éxito procesal en el Distrito Capital </t>
  </si>
  <si>
    <t>Emitir conceptos jurídicos, en un tiempo no superior a 22 días hábiles</t>
  </si>
  <si>
    <t>Número de días promedio utilizado para la expedición de conceptos</t>
  </si>
  <si>
    <t>Lograr una percepción favorable de la Coordinación Jurídica Distrital superior al 88%, a través de la emisión de conceptos jurídicos, eventos de orientación y realización estudios temas de alto impacto en el Distrito Capital</t>
  </si>
  <si>
    <t>Percepción Favorable por parte de los usuarios sobre la coordinación Jurídica del Distrito Capital</t>
  </si>
  <si>
    <t>Realizar 20 Estudios Jurídicos en temas de impacto e interés para el Distrito Capital</t>
  </si>
  <si>
    <t>Número de estudios jurídicos, realizados en temas de interés para el Distrito Capital</t>
  </si>
  <si>
    <t>Realizar gestiones de desarrollo, mantenimiento y soporte a los 7 Sistemas de Información Jurídicos</t>
  </si>
  <si>
    <t>Número de Sistemas de Información Jurídicos con Desarrollo, Soporte y Mantenimiento</t>
  </si>
  <si>
    <t>Llevar a cabo 46 eventos de orientación jurídica en el cuatrienio</t>
  </si>
  <si>
    <t>Número de eventos de Orientación Jurídica Desarrollados</t>
  </si>
  <si>
    <t>Orientar a 3,000 ciudadanos en Derechos y Obligaciones de las Entidades Sin Ánimo de Lucro - ESAL</t>
  </si>
  <si>
    <t>Número de ciudadanos orientados en Derechos y Obligaciones de las Entidades Sin Ánimo de Lucro - ESAL</t>
  </si>
  <si>
    <t>Lograr un nivel de percepción del 87% de los servicios prestados a Entidades Sin Ánimo de Lucro - ESAL</t>
  </si>
  <si>
    <t>Porcentaje de percepción de los servicios prestados a Entidades Sin Ánimo de Lucro - ESAL</t>
  </si>
  <si>
    <t>Formular ocho (8) directrices en materia de política pública disciplinaria formuladas por la DDAD</t>
  </si>
  <si>
    <t>Número de directrices en materia de política pública disciplinaria distrital formuladas por la DDAD</t>
  </si>
  <si>
    <t>Orientar a 12.000 servidores públicos del Distrito en temas de responsabilidad disciplinaria</t>
  </si>
  <si>
    <t>Número de servidores públicos del Distrito orientados en temas de responsabilidad disciplinaria</t>
  </si>
  <si>
    <t>Realizar Cuatro (4) capacitaciones (cursos, diplomados o seminarios) brindadas a los operadores disciplinarios en temas propios del derecho disciplinario</t>
  </si>
  <si>
    <t>Número de capacitaciones brindadas a los operadores disciplinarios distritales en temas propios del derecho disciplinario</t>
  </si>
  <si>
    <t>Bogotá mejor para las víctimas, la paz y la reconciliación</t>
  </si>
  <si>
    <t>Fortalecimiento del Sistema Distrital de Atención y Reparación Integral a Víctimas - SDARIV - como contribución al goce efectivo de derechos de las víctimas del conflicto armado residentes en Bogotá</t>
  </si>
  <si>
    <t>Sector Gestión pública</t>
  </si>
  <si>
    <t xml:space="preserve">Secretaría General </t>
  </si>
  <si>
    <t>Cumplir el 85% de las metas del PAD (Plan de Acción Distrital)</t>
  </si>
  <si>
    <t>Porcentaje de metas del PAD (Plan de Acción Distrital), cumplidas por la Administración distrital</t>
  </si>
  <si>
    <t>Atender el 100% de personas con ayuda humanitaria inmediata que cumplan con los requisitos de ley</t>
  </si>
  <si>
    <t>Porcentaje de personas atendidas con ayuda humanitaria inmediata que cumplen los requisitos de ley</t>
  </si>
  <si>
    <t>Aplicar a 80.000 Personas los Planes Integrales de Atención con seguimiento (PIA) en el Distrito Capital</t>
  </si>
  <si>
    <t>Número de Personas con Planes Integrales de Atención con seguimiento (PIA) aplicados</t>
  </si>
  <si>
    <t>Diseñar e implementar 3 estrategias para la memoria, la paz y la reconciliación</t>
  </si>
  <si>
    <t>Número de estrategias implementadas para la memoria, la paz y la reconciliación</t>
  </si>
  <si>
    <t>Beneficiar a 12 localidades con organizaciones sociales a través de acciones artística, culturales y pedagógicas en materia de memoria, paz y reconciliación</t>
  </si>
  <si>
    <t>Número de localidades con organizaciones sociales beneficiadas a través de acciones artística, culturales y pedagógicas en materia de memoria, paz y reconciliación</t>
  </si>
  <si>
    <t>Desarrollar laboratorios de paz en 2 territorios del Distrito Capital</t>
  </si>
  <si>
    <t>Número de territorios de la ciudad con laboratorios de paz</t>
  </si>
  <si>
    <t xml:space="preserve">Realizar 4 programaciones con seguimiento al Plan de Acción Distrital para la Atención y Reparación Integral a las Víctimas del conflicto armado residentes en Bogotá, D.C. </t>
  </si>
  <si>
    <t>Número de  programaciones con seguimientos al Plan de Acción Distrital para la Atención y Reparación Integral a las Víctimas del conflicto armado residentes en Bogotá, D.C. realizados</t>
  </si>
  <si>
    <t>Eje Transversal Desarrollo Económico basado en el conocimiento</t>
  </si>
  <si>
    <t xml:space="preserve">Bogotá, una ciudad digital </t>
  </si>
  <si>
    <t>Economía, gobierno y ciudad digital</t>
  </si>
  <si>
    <t>Mejorar en 5% los indicadores básicos de tenencia y uso de TIC en la Ciudad.</t>
  </si>
  <si>
    <t>Porcentaje de indicadores básicos de tenencia y uso de TIC en la Ciudad.</t>
  </si>
  <si>
    <t>Lograr 5 alianzas público - privadas para atender las problemáticas TIC de la ciudad</t>
  </si>
  <si>
    <t>Numero de Alianzas Publico Privadas para atender problemáticas TIC de la Ciudad</t>
  </si>
  <si>
    <t>Desarrollar 5 laboratorios o fábricas de innovación y desarrollo tecnológico</t>
  </si>
  <si>
    <t>Laboratorios o fabricas de innovación y desarrollo tecnológico</t>
  </si>
  <si>
    <t>Realizar 1 Plan de Conectividad Rural</t>
  </si>
  <si>
    <t>Plan de Conectividad Rural implementado</t>
  </si>
  <si>
    <t>Incrementar al 15% la participación de las empresas bogotanas dedicadas a actividades profesionales, científicas y técnicas o de información y comunicaciones en el total de las empresas creadas o renovadas.</t>
  </si>
  <si>
    <t>Porcentaje de empresas dedicadas a actividades profesionales, científicas y técnicas o de información y comunicaciones en el total de las empresas creadas o renovadas.</t>
  </si>
  <si>
    <t>Diseñar e implementar una estrategia para el fomento de la economía digital a través de la potenciación de aplicaciones, contenidos y software</t>
  </si>
  <si>
    <t>Diseño e implementación de la estrategia para Fomento de la Economía Digital a través de potenciar el desarrollo de aplicaciones, contenidos y software</t>
  </si>
  <si>
    <t>Incrementar en 15% el índice de penetración de internet en Bogotá.</t>
  </si>
  <si>
    <t xml:space="preserve">Indice de penetración de Internet en Bogotá </t>
  </si>
  <si>
    <t>Alcanzar 250 zonas de conectividad pública</t>
  </si>
  <si>
    <t>Zonas de la Ciudad con conectividad pública</t>
  </si>
  <si>
    <t>Incrementar un 30% la participación del tele-trabajo en las empresas Bogotanas.</t>
  </si>
  <si>
    <t>Porcentaje de trabajadores en la modalidad tele-trabajo en Bogotá</t>
  </si>
  <si>
    <t>Diseñar e implementar una estrategia para el fortalecimiento de la apropiación de las TIC</t>
  </si>
  <si>
    <t>Diseño e implementación de la estrategia para fortalecimiento de la apropiación de TIC</t>
  </si>
  <si>
    <t>Secretaria General (TODOS)</t>
  </si>
  <si>
    <t>Mejorar el índice de gobierno abierto para la ciudad en diez puntos</t>
  </si>
  <si>
    <t>índice de gobierno abierto</t>
  </si>
  <si>
    <t>Formular Lineamientos en materia de: gestión ética, armonización de la Ley de Transparencia, actualización de sitios web, riesgos de corrupción, estrategia antitrámites, estrategia de atención al ciudadano, estrategia de rendición de cuentas y estandarización del proceso de compras y contratación.</t>
  </si>
  <si>
    <t>Número de lineamientos formulados.</t>
  </si>
  <si>
    <t>Diseño y desarrollo de talleres y cursos virtuales en materia de transparencia, gestión del riesgo de corrupción, formulación de estrategias antitrámites, gestión documental y atención al ciudadano.</t>
  </si>
  <si>
    <t>Número de talleres y cursos virtuales en materia de transparencia, gestión del riesgo de corrupción, formulación de estrategias antitrámites, gestión documental y atención al ciudadano diseñados y desarrollados.</t>
  </si>
  <si>
    <t>Campañas anuales para promover la trasformación de comportamientos y prácticas institucionales en materia de ética, transparencia y acceso a la información pública y no tolerancia con la corrupción. 2 anuales</t>
  </si>
  <si>
    <t>Numero de campañas anuales para promover la trasformación de comportamientos y prácticas institucionales en materia de ética, transparencia y acceso a la información pública y no tolerancia con la corrupción.</t>
  </si>
  <si>
    <t>Diseño, formulación y puesta en marcha de un Sistema de Alertas tempranas que articule los diferentes sistemas de información existentes para la toma de medidas preventivas en ámbitos focalizados en riesgo de corrupción.</t>
  </si>
  <si>
    <t>Un Sistema de Alertas tempranas que articule los diferentes sistemas de información existentes para la toma de medidas preventivas en ámbitos focalizados en riesgo de corrupción.</t>
  </si>
  <si>
    <t>Departamento Administrativo del Servicio Civil Distrital</t>
  </si>
  <si>
    <t>Aumentar al 88% el índice de satisfacción ciudadana frente a los servicios prestados por la Red CADE</t>
  </si>
  <si>
    <t>Indice de satisfacción ciudadana frente los servicios prestados a través de la Red CADE</t>
  </si>
  <si>
    <t>Virtualizar el 15% de los trámites de mayor impacto de las entidades distritales</t>
  </si>
  <si>
    <t>Porcentaje de trámites de mayor impacto de las Entidades Distritales virtualizados</t>
  </si>
  <si>
    <t>Mejorar el índice de satisfacción ciudadana y de las entidades distritales, frente a los servicios prestados por el Archivo de Bogotá</t>
  </si>
  <si>
    <t>Porcentaje del Índice de satisfacción ciudadana y de las entidades distritales, frente a los servicios prestados por el Archivo de Bogotá</t>
  </si>
  <si>
    <t>Realizar el 100% del estatuto archivístico</t>
  </si>
  <si>
    <t>Porcentaje de avance en la elaboración del Estatuto Archivístico para Bogotá</t>
  </si>
  <si>
    <t>Asesorar el 100% de entidades del distrito en la implementación del Sistema de Gestión de Documentos Electrónicos de Archivo del Distrito Capital -SGDEA D.C</t>
  </si>
  <si>
    <t>Porcentaje de entidades del Distrito asesoradas en la implementación del Sistema de Gestión de Documentos Electrónicos de Archivo del Distrito Capital - SGDEA D.C.</t>
  </si>
  <si>
    <t>Poner al servicio de la ciudadanía 500.000 unidades documentales procesadas</t>
  </si>
  <si>
    <t>Número de unidades procesadas y puestas al servicio de la ciudadanía</t>
  </si>
  <si>
    <t>Realizar 1.500 acciones de divulgación y pedagogía desde el Archivo Distrital</t>
  </si>
  <si>
    <t>Número de acciones de divulgación y pedagogía desde el Archivo Distrital</t>
  </si>
  <si>
    <t>Incrementar en 4  puntos el índice de Desarrollo del Servicio Civil Distrital</t>
  </si>
  <si>
    <t xml:space="preserve">Puntos del índice de Desarrollo del Servicio Civil incrementados
</t>
  </si>
  <si>
    <t>Realizar 2 mediciones del Índice de Desarrollo del Servicio Civil</t>
  </si>
  <si>
    <t>Número de mediciones del Índice de Desarrollo del Servicio Civil realizadas</t>
  </si>
  <si>
    <t>Implementar el 100% de la política pública de empleo</t>
  </si>
  <si>
    <t>Porcentaje de implementación de la política pública de empleo</t>
  </si>
  <si>
    <t>Desarrollar en un 70% el Sistema de Información del Empleo público en el Distrital</t>
  </si>
  <si>
    <t>Porcentaje de desarrollo del Sistema de Información del Empleo público en el Distrito</t>
  </si>
  <si>
    <t>Incrementar en por lo menos el 10% de las personas con discapacidad vinculadas laboralmente como servidores públicos. A partir del resultado de la línea de base.</t>
  </si>
  <si>
    <t xml:space="preserve">Porcentaje de personas con discapacidad vinculadas laboralmente como servidores públicos
</t>
  </si>
  <si>
    <t>Realizar una línea de base de las personas con discapacidad vinculadas laboralmente como servidores públicos a las entidades del Distrito</t>
  </si>
  <si>
    <t>Línea base realizada, de las personas con discapacidad vinculadas laboralmente como servidores públicos a las entidades del Distrito</t>
  </si>
  <si>
    <t>Implementar el 100% del perfil del ciudadano digital</t>
  </si>
  <si>
    <t>Porcentaje de implementación del perfil del ciudadano digital</t>
  </si>
  <si>
    <t>Diseñar el 100% del sistema poblacional</t>
  </si>
  <si>
    <t>Porcentaje del sistema poblacional diseñado para consolidar un sistema único de información</t>
  </si>
  <si>
    <t>Definir e implementar el 100% del esquema de interoperabilidad y estandarización distrital</t>
  </si>
  <si>
    <t>Porcentaje de definición e implementación del esquema de interoperabilidad y estandarización distrital</t>
  </si>
  <si>
    <t>Implementar el 100% del marco de gestión de TI - Arquitectura empresarial</t>
  </si>
  <si>
    <t>Porcentaje del marco de gestión de TI - Arquitectura Empresarial implementado en las entidades distritales</t>
  </si>
  <si>
    <t>Implementar el 100% del modelo de seguridad de la información para el Distrito Capital</t>
  </si>
  <si>
    <t>Porcentaje de implementación del modelo de Seguridad De La Información para El Distrito Capital implementado</t>
  </si>
  <si>
    <t>Optimizar Sistemas de información para optimizar la gestión (hadware y software)</t>
  </si>
  <si>
    <t>Porcentaje de sistemas de información implementados y optimizados</t>
  </si>
  <si>
    <t>Lo mejor del Mundo por una Bogotá para todos</t>
  </si>
  <si>
    <t>Compartir y desarrollar 48 Oportunidades internacionales.</t>
  </si>
  <si>
    <t xml:space="preserve">Oportunidades internacionales desarrolladas y compartidas </t>
  </si>
  <si>
    <t>Desarrollar  28 acciones para la promoción, proyección y cooperación internacional de Bogotá</t>
  </si>
  <si>
    <t>Oportunidades internacionales desarrolladas y compartidas</t>
  </si>
  <si>
    <t>Identificar y compartir veinte (20) buenas prácticas internacionales</t>
  </si>
  <si>
    <t>Número de buenas prácticas compartidas</t>
  </si>
  <si>
    <t>Desarrollo integral y sostenible del espacio público</t>
  </si>
  <si>
    <t>Sector Gobierno</t>
  </si>
  <si>
    <t>Departamento Administrativo de la Defensoría del Espacio Público</t>
  </si>
  <si>
    <t>Porcentaje de personas que consideran que la calle es un espacio público de encuentro</t>
  </si>
  <si>
    <t>Porcentaje de personas que consideran que la calle es un espacio público de peligro</t>
  </si>
  <si>
    <t>Porcentaje de personas que consideran que los parques y los espacios públicos de uso recreativo cercanos a su casa son seguros</t>
  </si>
  <si>
    <t>Porcentaje de personas que consideran que los parques y los espacios públicos de uso recreativo cercanos a su casa son agradables</t>
  </si>
  <si>
    <t>Aumentar en un 5% la percepcion del ciudadadno frente al Espacio Público en las variables (entornaos agradables, limpios, seguros, amplios y adecuadamente equipados)</t>
  </si>
  <si>
    <t>Porcentaje de personas que consideran que el espacio público es agradable, limpio, seguro, amplio y adecuadamente equipado.</t>
  </si>
  <si>
    <t>Consolidar 1 (Un) Observatorio de Espacio Público</t>
  </si>
  <si>
    <t>Observatorio de Espacio público consolidado</t>
  </si>
  <si>
    <t>Actualizar el Plan Maestro de Espacio Público</t>
  </si>
  <si>
    <t>Plan Maestro de Espacio Público actualizado</t>
  </si>
  <si>
    <t>Recuperar, revitalizar sostenible - 75 Kms de ejes viales de alto impacto peatonal y vehicular sostenibles</t>
  </si>
  <si>
    <t>Ejes viales de alto impacto peatonal y vehicular recuperados, revitalizados y sostenibles</t>
  </si>
  <si>
    <t>Recuperar 134 estaciones de Transmilenio</t>
  </si>
  <si>
    <t>Estaciones de Transmilenio recuperadas</t>
  </si>
  <si>
    <t>Recuperar 20 zonas de acceso</t>
  </si>
  <si>
    <t>Zonas de acceso de Transmilenio recuperadas</t>
  </si>
  <si>
    <t>Recuperar 500 predios de zonas verdes de cesión</t>
  </si>
  <si>
    <t>Número de predios de zonas verdes de cesión, en las localidades que presentan el mayor déficit de espacio público</t>
  </si>
  <si>
    <t>Justicia para todos: consolidación del sistema distrital de justicia</t>
  </si>
  <si>
    <t>Acceso a la Justicia</t>
  </si>
  <si>
    <t>Secretaría Distrital de Gobierno</t>
  </si>
  <si>
    <t>Aumentar en 17 puntos porcentuales las personas que denunciaron el delito del que fueron víctima</t>
  </si>
  <si>
    <t>Porcentaje de personas  que denunciaron el delito del que fueron víctima</t>
  </si>
  <si>
    <t>Bogotá vive los derechos humanos</t>
  </si>
  <si>
    <t>Promoción, protección y garantía de derechos humanos</t>
  </si>
  <si>
    <t>Implementar un Sistema Distrital de Derechos Humanos</t>
  </si>
  <si>
    <t>Sistema Distrital de Derechos Humanos implementado</t>
  </si>
  <si>
    <t>Implementar Política Integral de Derechos Humanos del Distrito</t>
  </si>
  <si>
    <t>Política Integral de Derechos Humanos del Distrito</t>
  </si>
  <si>
    <t>15,000 personas certificadas en Derechos Humanos que incluyen tanto servidores públicos como ciudadanía en escenarios formales</t>
  </si>
  <si>
    <t>Número de personas certificadas por el programa de educación en derechos humanos para la paz y la reconciliación en escenarios formales</t>
  </si>
  <si>
    <t>30,000 personas certificadas, promocionadas y sensibilizadas en derechos humanos para la paz y la reconciliación</t>
  </si>
  <si>
    <t>Número de personas certificadas, promocionadas y sensibilizadas en derechos humanos para la paz y la reconciliación a través de medios presenciales o virtuales</t>
  </si>
  <si>
    <t>15,000 personas certificadas en Derechos Humanos que incluyen tanto servidores públicos como ciudadanía en escenarios informales</t>
  </si>
  <si>
    <t>Número de personas certificadas en D.H. que incluyen tanto servidores públicos como ciudadanía en escenarios informales</t>
  </si>
  <si>
    <t>Implementar en las 20 localidades iniciativas para la protección de Derechos humanos</t>
  </si>
  <si>
    <t>Número de localidades con Iniciativas implementadas para la protección de derechos humanos</t>
  </si>
  <si>
    <t>100% de la plataforma para la acción social y comunitaria de las comunidades religiosas implementada</t>
  </si>
  <si>
    <t>Porcentaje de implementación de la plataforma para la acción social y comunitaria de las comunidades religiosas</t>
  </si>
  <si>
    <t>Crear un área de trabajo en la Secretaria Distrital de Gobierno para asuntos religiosos</t>
  </si>
  <si>
    <t>Institucionalidad de asuntos religiosos creada</t>
  </si>
  <si>
    <t>Crear un Comité Distrital de Libertad Religiosa</t>
  </si>
  <si>
    <t>Comité Distrital de Libertad Religiosa creado</t>
  </si>
  <si>
    <t>Formular una Política pública de libertad religiosa, de culto y conciencia</t>
  </si>
  <si>
    <t>Política pública de libertad religiosa, de culto y conciencia formulada</t>
  </si>
  <si>
    <t>Vincular 80 movimientos o grupos sociales a la Red de Derechos Humanos</t>
  </si>
  <si>
    <t>Número de movimientos o grupos sociales miembros en la Red de Derechos Humanos</t>
  </si>
  <si>
    <t>20 Alcaldías locales que mantienen o incrementan líneas de acción de derechos humanos en el POAL (Plan operativo de acción local)</t>
  </si>
  <si>
    <t>Número de Alcaldías locales que mantienen o incrementan líneas de acción de derechos humanos en el POAL</t>
  </si>
  <si>
    <t>Implementar y mantener la ruta intersectorial para la  prevención, protección  y asistencia de trata de personas en el Distrito</t>
  </si>
  <si>
    <t>Porcentaje de implementación de la Ruta intersectorial de prevención, asistencia y protección integral a víctimas de trata</t>
  </si>
  <si>
    <t>Implementar 3 Planes de Acciones afirmativas de grupos étnicos</t>
  </si>
  <si>
    <t>Número de Planes de Acciones afirmativas de grupos étnicos</t>
  </si>
  <si>
    <t>Crear la Mesa Distrital de Prevención y Protección</t>
  </si>
  <si>
    <t>Mesa Distrital de Prevención y Protección creada</t>
  </si>
  <si>
    <t>Adoptar en las 20 localidades el Plan Distrital de Prevención y Protección</t>
  </si>
  <si>
    <t>Número de localidades que adoptan el Plan Distrital de Prevención y Protección</t>
  </si>
  <si>
    <t>Atender 150 personas de la población LGBTI a través del programa de protección integral en la casa refugio</t>
  </si>
  <si>
    <t>Número de personas atendidas por el programa de protección integral de casa Refugio</t>
  </si>
  <si>
    <t>Implementar diez (10) espacios de atención diferenciada para los grupos étnicos del D.C.</t>
  </si>
  <si>
    <t>Número de espacios implementados para la atención diferenciada de grupos étnicos del D.C.</t>
  </si>
  <si>
    <t>Instituto Distrital de la Participación y Acción Comunal</t>
  </si>
  <si>
    <t>Formular e implementar la política pública de transparencia, gobierno abierto y control ciudadano en las veinte localidades de la ciudad.</t>
  </si>
  <si>
    <t>Política pública de transparencia, gobierno abierto y control ciudadano en las veinte localidades de la ciudad.</t>
  </si>
  <si>
    <t xml:space="preserve">Agenciamiento político </t>
  </si>
  <si>
    <t>Realizar 40 Asesorías técnicas especializadas en el manejo de relaciones con los actores políticos, económicos y sociales para la formulación de estrategias de concertación con los tomadores de decisiones</t>
  </si>
  <si>
    <t>Número de Asesorías técnicas especializadas en el manejo de relaciones con los actores políticos, económicos y sociales para la formulación de estrategias de concertación con los tomadores de decisiones</t>
  </si>
  <si>
    <t>Acompañar 20 agendas sobre procesos de concertación con actores políticos, económicos y sociales para análisis y transformación de problemas</t>
  </si>
  <si>
    <t>Número de agendas con acompañamiento sobre procesos de concertación con actores políticos, económicos y sociales para análisis y transformación de problemas</t>
  </si>
  <si>
    <t>Apoyar la realización de 2 procesos electorales en la Ciudad Bogotá</t>
  </si>
  <si>
    <t>Número de procesos electorales apoyados en la Ciudad Bogotá</t>
  </si>
  <si>
    <t>Realizar 4 Estudios e Investigaciones sobre los asuntos de la Ciudad hacia lo regional</t>
  </si>
  <si>
    <t>Número de estudios e Investigaciones realizados sobre los asuntos de la Ciudad hacia lo regional</t>
  </si>
  <si>
    <t>Construir 8 espacios de relacionamiento para el intercambio de necesidades, propuestas y proyectos derivados del proceso de integración regional</t>
  </si>
  <si>
    <t>Espacios de relacionamiento para el intercambio de necesidades, propuestas y proyectos derivados del proceso de integración regional construidos</t>
  </si>
  <si>
    <t>Atender 100% de los conflictos políticos, económicos y sociales con los actores relevantes identificados</t>
  </si>
  <si>
    <t>Porcentaje de conflictos políticos, económicos y sociales atendidos</t>
  </si>
  <si>
    <t>Realizar 4 Documentos de análisis sobre el panorama político de la administración distrital</t>
  </si>
  <si>
    <t>Número de documentos realizados de análisis sobre el panorama político de la administración distrital</t>
  </si>
  <si>
    <t>Desarrollar 1 estudio especializado de las líneas investigativas que estructuran el Observatorio de Asuntos Políticos</t>
  </si>
  <si>
    <t>Estudio realizado de las líneas investigativas que estructuran el Observatorio de Asuntos Políticos desarrollado</t>
  </si>
  <si>
    <t>Elaborar 1 documento que permita evaluar y fortalecer las relaciones políticas y estratégicas de la Administración Distrital con actores de la sociedad civil</t>
  </si>
  <si>
    <t>Documento realizado que permita evaluar y fortalecer las relaciones políticas y estratégicas de la Administración Distrital con actores de la sociedad civil</t>
  </si>
  <si>
    <t>Activar 4 agendas intersectoriales con los actores políticos regionales</t>
  </si>
  <si>
    <t>Número de agendas intersectoriales con los actores políticos regionales</t>
  </si>
  <si>
    <t xml:space="preserve">Fortalecimiento local, gobernabilidad, gobernanza y participación ciudadana </t>
  </si>
  <si>
    <t>Realizar 64 acciones de transferencia de conocimiento realizadas por líderes formados a través del intercambio de experiencias de "Bogotá Líder"</t>
  </si>
  <si>
    <t>Acciones de transferencia de conocimiento realizadas por líderes formados a través del intercambio de experiencias de "Bogotá Líder"</t>
  </si>
  <si>
    <t>Llegar a un 50% de organizaciones comunales de primer grado fortalecidas en su capacidad institucional</t>
  </si>
  <si>
    <t>Porcentaje de organizaciones comunales de primer grado fortalecidas en su capacidad institucional</t>
  </si>
  <si>
    <t>Número de acciones de participación ciudadana desarrolladas por organizaciones comunales, sociales y comunitarias</t>
  </si>
  <si>
    <t>Consolidar 1 (una) plataforma digital (Bogotá Abierta) que promueva la participación ciudadana en el Distrito</t>
  </si>
  <si>
    <t>Plataforma digital consolidada que promueve la participación ciudadana en el Distrito</t>
  </si>
  <si>
    <t>Registrar 40.000 ciudadanos en la plataforma Bogotá Abierta</t>
  </si>
  <si>
    <t>Número de ciudadanos registrados en la plataforma Bogotá abierta</t>
  </si>
  <si>
    <t>100.000 aportes realizados en la plataforma Bogotá Abierta</t>
  </si>
  <si>
    <t>Número de aportes realizados en la plataforma Bogotá abierta</t>
  </si>
  <si>
    <t>Desarrollar 30 obras de infraestructura en los barrios de la ciudad con participación de la comunidad bajo el modelo Uno + Uno = Todos Una + Una = Todas</t>
  </si>
  <si>
    <t>Número de obras de infraestructura desarrolladas en los barrios de la ciudad con participación de la comunidad</t>
  </si>
  <si>
    <t>Fortalecer 20 organizaciones comunales de segundo grado en su capacidad institucional</t>
  </si>
  <si>
    <t>Número de organizaciones comunales de segundo grado fortalecidas en su capacidad institucional</t>
  </si>
  <si>
    <t>20 Puntos de Participación IDPAC en las localidades</t>
  </si>
  <si>
    <t>Número de puntos de Participación IDPAC en las localidades</t>
  </si>
  <si>
    <t>Índice de Gobernabilidad para la localidad de Teusaquillo</t>
  </si>
  <si>
    <t>Índice de Gobernabilidad para la localidad de Barrios Unidos</t>
  </si>
  <si>
    <t>Índice de Gobernabilidad para la localidad de Chapinero</t>
  </si>
  <si>
    <t>Índice de Gobernabilidad para la localidad de Engativá</t>
  </si>
  <si>
    <t>Índice de Gobernabilidad para la localidad de Fontibón</t>
  </si>
  <si>
    <t>Índice de Gobernabilidad para la localidad de Suba</t>
  </si>
  <si>
    <t>Índice de Gobernabilidad para la localidad de Puente Aranda</t>
  </si>
  <si>
    <t>Índice de Gobernabilidad para la localidad de Tunjuelito</t>
  </si>
  <si>
    <t>Índice de Gobernabilidad para la localidad de Rafael Uribe</t>
  </si>
  <si>
    <t>Índice de Gobernabilidad para la localidad de Kennedy</t>
  </si>
  <si>
    <t>Índice de Gobernabilidad para la localidad de Usaquén</t>
  </si>
  <si>
    <t>Índice de Gobernabilidad para la localidad de Bosa</t>
  </si>
  <si>
    <t>Índice de Gobernabilidad para la localidad de Santa Fe</t>
  </si>
  <si>
    <t>Índice de Gobernabilidad para la localidad de Antonio Nariño</t>
  </si>
  <si>
    <t>Índice de Gobernabilidad para la localidad de Usme</t>
  </si>
  <si>
    <t>Índice de Gobernabilidad para la localidad de San Cristóbal</t>
  </si>
  <si>
    <t>Índice de Gobernabilidad para la localidad de Los Mártires</t>
  </si>
  <si>
    <t>Índice de Gobernabilidad para la localidad de La Candelaria</t>
  </si>
  <si>
    <t>Índice de Gobernabilidad para la localidad de Ciudad Bolívar</t>
  </si>
  <si>
    <t>Actualizar Tecnológicamente 5 Sedes administrativas de Alcaldías Locales</t>
  </si>
  <si>
    <t>Número de Sedes administrativas de las Alcaldías Locales con actualización tecnológica</t>
  </si>
  <si>
    <t>Construir 5 sedes administrativas de Alcaldías Locales</t>
  </si>
  <si>
    <t>Número de Sedes administrativas de Alcaldías Locales construidas</t>
  </si>
  <si>
    <t>Implementar el 100% del modelo de seguimiento, monitoreo y evaluación de la gestión de las Alcaldías Locales</t>
  </si>
  <si>
    <t>Porcentaje de implementación del modelo de seguimiento, monitoreo y evaluación de la gestión de las Alcaldías Locales</t>
  </si>
  <si>
    <t>Implementar en un 100% en las Alcaldías Locales un nuevo modelo de gestión</t>
  </si>
  <si>
    <t>porcentaje de implementación de un nuevo modelo de gestión para las Alcaldías Locales</t>
  </si>
  <si>
    <t>Implementar en un 100% en las alcaldías locales un modelo de contratación basado en resultados</t>
  </si>
  <si>
    <t>Porcentaje de implementación de un modelo de contratación basado en resultados para Alcaldías Locales</t>
  </si>
  <si>
    <t>Disminuir el número de actuaciones administrativas activas y las represadas a 21.513</t>
  </si>
  <si>
    <t>Descongestión de Actuaciones administrativas represadas</t>
  </si>
  <si>
    <t>Implementar en un 100% un sistema de información para generar 200 procesos administrativos de policía en expedientes electrónicos</t>
  </si>
  <si>
    <t>Porcentaje de implementación de un sistema de información para generar 200 procesos administrativos de policía en expedientes electrónicos</t>
  </si>
  <si>
    <t>Disminuir el tiempo de adopción de decisiones de los procesos civiles, penales y administrativos de policía a 76 días en el Consejo de Justicia</t>
  </si>
  <si>
    <t>Número de días de decisiones de los procesos civiles, penales y administrativos de policía en el Consejo de Justicia</t>
  </si>
  <si>
    <t>Formar a 10.000 ciudadanos en participación</t>
  </si>
  <si>
    <t>Número de ciudadanos formados en Participación</t>
  </si>
  <si>
    <t>Formar 80 líderes de organizaciones sociales del Distrito Capital a través del intercambio de experiencias Bogotá Líder</t>
  </si>
  <si>
    <t>Número de líderes de organizaciones sociales del Distrito Capital formados a través del intercambio de experiencias Bogotá líder</t>
  </si>
  <si>
    <t>Disminuir en un 20% anualmente, las revocatorias en el Concejo de Justicia de las decisiones provenientes de las Alcaldías Locales</t>
  </si>
  <si>
    <t>Porcentaje anual de disminución de revocatorias en el Consejo de Justicia de las decisiones provenientes de las Alcaldías Locales</t>
  </si>
  <si>
    <t>Sector Hábitat</t>
  </si>
  <si>
    <t>Secretaría Distrital del Hábitat</t>
  </si>
  <si>
    <t>Garantizar que el 100% de los hogares comunitarios, FAMIS y sustitutos del ICBF, notificados a las empresas prestadoras, reciban las tarifas diferenciales de servicios públicos, contenidas en el artículo 214 de la Ley 1753 de 2015 y el acuerdo 325 de 2008.</t>
  </si>
  <si>
    <t>Porcentaje de hogares comunitarios, FAMIS y sustitutos del ICBF notificados, que reciben las tarifas diferenciales de servicios públicos, contenidas en el artículo 214 de la Ley 1753 de 2015 y el acuerdo 325 de 2008</t>
  </si>
  <si>
    <t>Caja de Vivienda Popular</t>
  </si>
  <si>
    <t>Reasentar a 4.286 familias localizadas en zonas de riesgo no mitigable (286 a cargo del IDIGER)</t>
  </si>
  <si>
    <t>Infraestructura para el Desarrollo del Hábitat</t>
  </si>
  <si>
    <t>Gestión integral de residuos sólidos orientada al aprovechamiento</t>
  </si>
  <si>
    <t>Unidad Administrativa Especial de Servicios Públicos</t>
  </si>
  <si>
    <t>Índice de aprovechamiento de residuos urbanos (No de Ton/mes de residuos urbanos dispuestos /No de Ton/mes de residuos urbanos recogidos)</t>
  </si>
  <si>
    <t>Construir una (1) línea base de separación en la fuente doméstica</t>
  </si>
  <si>
    <t>Línea base de separación en la fuente doméstica</t>
  </si>
  <si>
    <t>Construir una (1) línea base para construcción de indicador de aprovechamiento de residuos</t>
  </si>
  <si>
    <t>Línea de base para construcción de indicador de aprovechamiento de residuos levantada</t>
  </si>
  <si>
    <t>Gestión para los servicios funerarios distritales</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</si>
  <si>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</si>
  <si>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</si>
  <si>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</si>
  <si>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</si>
  <si>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Infraestructura para el desarrollo del hábitat</t>
  </si>
  <si>
    <t>Empresa de Acueducto y Alcantarillado de Bogotá</t>
  </si>
  <si>
    <t>Porcentaje del Índice de Riesgo de la Calidad del Agua (IRCA)</t>
  </si>
  <si>
    <t>Tratar 446 millones de metros cúbicos de agua</t>
  </si>
  <si>
    <t>Volumen de agua tratada y suministrada a la red</t>
  </si>
  <si>
    <t xml:space="preserve">Porcentaje de acciones implementadas asociadas al saneamiento del río Bogotá </t>
  </si>
  <si>
    <t>Avanzar 20% en la gestión del proyecto PTAR Canoas Fase I</t>
  </si>
  <si>
    <t>Porcentaje avance en la gestión de la PTAR</t>
  </si>
  <si>
    <t>Avanzar 70% en la construcción de la Estación Elevadora Canoas</t>
  </si>
  <si>
    <t>Porcentaje de avance de la Estación Elevadora Canoas - EEC</t>
  </si>
  <si>
    <t>Alcanzar el 100% del sistema de interceptores Río Bogotá</t>
  </si>
  <si>
    <t>Porcentaje de avance de interceptores</t>
  </si>
  <si>
    <t xml:space="preserve">Porcentaje de cobertura residencial en los servicios de acueducto </t>
  </si>
  <si>
    <t>Construir  91.81 km de redes de conducción, matrices y locales de acueducto</t>
  </si>
  <si>
    <t>Número de km de redes de acueducto construidas</t>
  </si>
  <si>
    <t>91.81</t>
  </si>
  <si>
    <t>Construir 62,40 km de redes de alcantarillado sanitario</t>
  </si>
  <si>
    <t>Número de km de redes de alcantarillado sanitario construidas</t>
  </si>
  <si>
    <t>Continuidad del servicio de acueducto mayor ó igual a 98%</t>
  </si>
  <si>
    <t>Indice de continuidad del servicio de acueducto</t>
  </si>
  <si>
    <t>Indice de reclamación operativa de alcantarillado menor igual a 0,30%</t>
  </si>
  <si>
    <t>Indice de reclamación operativa de alcantarillado</t>
  </si>
  <si>
    <t>Porcentaje de cobertura residencial en los servicios de acueducto y alcantarillado sanitario</t>
  </si>
  <si>
    <t>Porcentaje de cobertura residencial en los servicios de acueducto y alcantarillado pluvial</t>
  </si>
  <si>
    <t>Construir y/o  renovar  88 km de redes troncales, secundarias y locales de alcantarillado pluvial</t>
  </si>
  <si>
    <t>Número de km de redes de alcantarillado pluvial construidas y/o renovadas</t>
  </si>
  <si>
    <t>Construir 3 parques lineales para recuperar el sistema hídrico en ríos, quebradas, humedales y/o embalses</t>
  </si>
  <si>
    <t>Número de parques lineales construidos para recuperar el sistema hídrico</t>
  </si>
  <si>
    <t>Adecuación del 100% de las redes de acueducto y alcantarillado asociadas a la infraestructura para la construcción del metro</t>
  </si>
  <si>
    <t>Porcentaje de las redes de acueducto y alcantarillado asociadas a la infraestructura para la construcción del metro adecuadas</t>
  </si>
  <si>
    <t>Intervenciones Integrales del Hábitat</t>
  </si>
  <si>
    <t>Intervenciones integrales del hábitat</t>
  </si>
  <si>
    <t>Titular 10.000 predios</t>
  </si>
  <si>
    <t>Número de predios con títulos registrados</t>
  </si>
  <si>
    <t>Brindar asistencia técnica a 81 prestadores de los servicios públicos de acueducto identificados</t>
  </si>
  <si>
    <t>Número de prestadores de los servicios públicos de acueducto con asistencia técnica</t>
  </si>
  <si>
    <t>Número de vivienda iniciadas en Bogotá</t>
  </si>
  <si>
    <t>Número de vivienda VIS iniciadas en Bogotá</t>
  </si>
  <si>
    <t>Empresa de Renovación Urbana</t>
  </si>
  <si>
    <t>Formular 10 proyectos de renovación urbana priorizados</t>
  </si>
  <si>
    <t>Número de proyectos integrales del hábitat formulados</t>
  </si>
  <si>
    <t>Gestionar suelo para 8 manzanas para proyectos de renovación urbana</t>
  </si>
  <si>
    <t>Número de manzanas gestionadas para proyectos de renovación urbana</t>
  </si>
  <si>
    <t>Metrovivienda</t>
  </si>
  <si>
    <t>Mejoramiento integral</t>
  </si>
  <si>
    <t>Número de intervenciones integrales de mejoramiento gestionadas en territorios priorizados</t>
  </si>
  <si>
    <t>Desarrollar el 100% de las intervenciones priorizadas de mejoramiento</t>
  </si>
  <si>
    <t>Porcentaje de intervenciones priorizadas de mejoramiento ejecutadas</t>
  </si>
  <si>
    <t>Crear un programa de asistencia técnica para mejoramiento de vivienda</t>
  </si>
  <si>
    <t>Programa de asistencia técnica para mejoramiento de vivienda creado</t>
  </si>
  <si>
    <t>Recuperación, incorporación, vida urbana y control de la ilegalidad</t>
  </si>
  <si>
    <t>Monitorear el 100% de polígonos identificados de control y prevención, en áreas susceptibles de ocupación ilegal</t>
  </si>
  <si>
    <t>Porcentaje de polígonos identificados de control y prevención, monitoreados en áreas susceptibles de ocupación ilegal</t>
  </si>
  <si>
    <t>Seguridad y convivencia para todos</t>
  </si>
  <si>
    <t>Seguridad y convivencia para Bogotá</t>
  </si>
  <si>
    <t>80.000 luminarias modernizadas y/o remodeladas</t>
  </si>
  <si>
    <t>Número de luminarias modernizadas y/o remodeladas</t>
  </si>
  <si>
    <t>Eje transversal Nuevo Ordenamiento Territorial</t>
  </si>
  <si>
    <t>Financiación para el desarrollo territorial</t>
  </si>
  <si>
    <t>80 hectáreas útiles para vivienda de interés social gestionadas</t>
  </si>
  <si>
    <t>Número de hectáreas gestionadas mediante aplicación instrumentos de financiación</t>
  </si>
  <si>
    <t>Ejecutar plan de innovación, uso y apropiación de las tecnologías de la información y las comunicaciones al 100%</t>
  </si>
  <si>
    <t>Porcentaje Plan de innovación, uso y apropiación de las tecnologías de la información y las comunicaciones ejecutado</t>
  </si>
  <si>
    <t xml:space="preserve">Eje transversal Desarrollo Económico basado en el conocimiento </t>
  </si>
  <si>
    <t>Mejorar y fortalecer el recaudo tributario de la ciudad e impulsar el uso de mecanismos de vinculación de capital privado</t>
  </si>
  <si>
    <t>Mejorar y fortalecer el recaudo tributario e impulsar el uso de mecanismos de capital privado</t>
  </si>
  <si>
    <t>Sector Hacienda</t>
  </si>
  <si>
    <t>Secretaría Distrital de Hacienda</t>
  </si>
  <si>
    <t>Aumentar a $30,5 billones el recaudo oportuno</t>
  </si>
  <si>
    <t>Billones de pesos recaudados oportunamente</t>
  </si>
  <si>
    <t>Proveer el 100% de una solución tecnológica orientada al contribuyente que facilite el cumplimiento de obligaciones</t>
  </si>
  <si>
    <t>Porcentaje provisto de infraestructura tecnológica orientada al contribuyente que facilita el cumplimiento de obligaciones</t>
  </si>
  <si>
    <t>Sensibilizar 445.170 contribuyentes para que cumplan oportunamente las obligaciones tributarias</t>
  </si>
  <si>
    <t>Número de contribuyentes sensibilizados en el cumplimiento de obligaciones tributarias</t>
  </si>
  <si>
    <t>Implementar y disponer en un 100% de la Base de Datos Unificada de Contribuyentes (Predial, vehículos, ICA)</t>
  </si>
  <si>
    <t>Porcentaje de la Base de Datos Unificada de Contribuyentes (Predial, vehículos, ICA), implementada y disponible</t>
  </si>
  <si>
    <t>Incrementar a 88% el cumplimiento oportuno de las obligaciones de ICA</t>
  </si>
  <si>
    <t>Porcentaje incrementado del cumplimiento oportuno de obligaciones de ICA</t>
  </si>
  <si>
    <t>Incrementar a 96,48% el cumplimiento oportuno de las obligaciones de Predial</t>
  </si>
  <si>
    <t>Porcentaje incrementado del cumplimiento oportuno de obligaciones de Predial</t>
  </si>
  <si>
    <t>Incrementar a 92% la oportunidad en el cumplimiento de la obligación Predial</t>
  </si>
  <si>
    <t>Oportunidad en el cumplimiento de la obligación predial</t>
  </si>
  <si>
    <t>Incrementar a 89,97% el cumplimiento oportuno de las obligaciones de Vehículos</t>
  </si>
  <si>
    <t>Porcentaje incrementado del cumplimiento oportuno de obligaciones de Vehículos</t>
  </si>
  <si>
    <t>Incrementar a 76% la oportunidad en el cumplimiento de la obligación vehículos</t>
  </si>
  <si>
    <t>Oportunidad en el cumplimiento de la obligación vehículos</t>
  </si>
  <si>
    <t>Aumentar a 35% los tramites electrónicos</t>
  </si>
  <si>
    <t>Porcentaje de trámites que se realizan por medios electrónicos</t>
  </si>
  <si>
    <t>Desarrollar y mejorar una aplicación para trámites de impuestos de Bogotá a través de medios móviles</t>
  </si>
  <si>
    <t>Porcentaje de desarrollo de aplicación móvil para trámites de impuestos de Bogotá</t>
  </si>
  <si>
    <t>Recaudar anualmente por cartera con antigüedad: 1 año 36%, 2 años 21%, 3 años 7.82%, 4 años 4.69%, 5 año 2.88%</t>
  </si>
  <si>
    <t>Cumplimiento promedio anual del porcentaje de recuperabilidad de la cartera por años de antigüedad.</t>
  </si>
  <si>
    <t>Recaudar anualmente por cartera con antigüedad: 1 año 28%</t>
  </si>
  <si>
    <t>Recuperabilidad de la Cartera por un año de antigüedad.</t>
  </si>
  <si>
    <t>Recaudar anualmente por cartera con antigüedad: 2 años 18,5%</t>
  </si>
  <si>
    <t>Recuperabilidad de la Cartera por dos años de antigüedad.</t>
  </si>
  <si>
    <t>Recaudar anualmente por cartera con antigüedad: 3 años 10%</t>
  </si>
  <si>
    <t>Recuperabilidad de la Cartera por tres años de antigüedad.</t>
  </si>
  <si>
    <t>Recaudar anualmente por cartera con antigüedad: 4 años 4%</t>
  </si>
  <si>
    <t>Recuperabilidad de la Cartera por cuatro años de antigüedad.</t>
  </si>
  <si>
    <t>Recaudar anualmente por cartera con antigüedad: 5 año 2%</t>
  </si>
  <si>
    <t>Recuperabilidad de la Cartera por cinco años de antigüedad.</t>
  </si>
  <si>
    <t>Recaudar $1,9 billones por gestión anti evasión</t>
  </si>
  <si>
    <t>Billones de pesos recaudados por gestión anti evasión</t>
  </si>
  <si>
    <t>Desarrollar un programa anual de control a la evasión y anti contrabando</t>
  </si>
  <si>
    <t>Número de programas de control a la evasión y anti contrabando desarrollados</t>
  </si>
  <si>
    <t>Reducir al 8,6% el índice de evasión en predial</t>
  </si>
  <si>
    <t>Porcentaje de reducción del índice de evasión en Predial</t>
  </si>
  <si>
    <t>Reducir al 14% el índice de evasión por morosidad en predial</t>
  </si>
  <si>
    <t>Evasión Impuesto Predial</t>
  </si>
  <si>
    <t>Reducir al 12% el índice de evasión en vehículos</t>
  </si>
  <si>
    <t>Porcentaje de reducción índice de evasión en Vehículos</t>
  </si>
  <si>
    <t>Reducir al 12,5% el índice de evasión por morosidad en vehículos</t>
  </si>
  <si>
    <t>Evasión Impuesto Vehículos</t>
  </si>
  <si>
    <t>Reducir a 18,8% el índice de evasión en ICA</t>
  </si>
  <si>
    <t>Porcentaje de reducción índice de evasión en ICA</t>
  </si>
  <si>
    <t>Implementar y disponer en un 100% de la Base de Datos Unificada de Contribuyentes por evasión</t>
  </si>
  <si>
    <t>Porcentaje de la Base de Datos Unificada de Contribuyentes por evasión, implementada y disponible</t>
  </si>
  <si>
    <t>Unidad Administrativa Especial De Catastro Distrital</t>
  </si>
  <si>
    <t>Realizar 2 actividades de adecuación de áreas físicas en el edificio CAD</t>
  </si>
  <si>
    <t>Número de actividades realizadas de adecuación de áreas físicas en el edificio CAD</t>
  </si>
  <si>
    <t>Realizar 4 actividades de intervención al sistema eléctrico de las sedes de la SDH</t>
  </si>
  <si>
    <t>Número de actividades de intervención realizadas al sistema eléctrico en las sedes de la SDH</t>
  </si>
  <si>
    <t>Implementar al 100% una alternativa de mejoramiento de la seguridad y la convivencia en la SDH</t>
  </si>
  <si>
    <t>Porcentaje de implementación de alternativa de mejoramiento de la seguridad y la convivencia en la SDH</t>
  </si>
  <si>
    <t>Implementar al 100% una solución de automatización en la SDH y el CAD</t>
  </si>
  <si>
    <t>Porcentaje de implementación de la automatización en la SDH y el CAD</t>
  </si>
  <si>
    <t>Realizar 100% de las actividades programadas para el fortalecimiento y actualización de la infraestructura física del Concejo de Bogotá</t>
  </si>
  <si>
    <t>Porcentaje de actividades realizadas para el fortalecimiento de la infraestructura física del Concejo de Bogotá</t>
  </si>
  <si>
    <t>Realizar 100% de las actividades programadas para el fortalecimiento y actualización de la infraestructura tecnológica del Concejo de Bogotá</t>
  </si>
  <si>
    <t>Porcentaje de actividades realizadas para el fortalecimiento y actualización de la infraestructura tecnológica del Concejo de Bogotá</t>
  </si>
  <si>
    <t>Garantizar 100% del esquema de seguridad de los Concejales de Bogotá D.C.</t>
  </si>
  <si>
    <t>Porcentaje del esquema de seguridad de los Concejales de Bogotá D.C. garantizado.</t>
  </si>
  <si>
    <t>Implementar en un 100% el BPM (Business Process Management) y gestor documental para aquellos procesos identificados que requieran automatización en la SDH</t>
  </si>
  <si>
    <t>Porcentaje de Implementación del BPM (Business Process Management) en la SDH</t>
  </si>
  <si>
    <t>Porcentaje de Implementación del gestor documental en la SDH</t>
  </si>
  <si>
    <t>Implementar en un 100% los módulos del ERP (Enterprise Resource Planning) incorporados dentro del plan de trabajo</t>
  </si>
  <si>
    <t>Porcentaje de Implementación de los módulos del ERP (Enterprise Resource Planning)</t>
  </si>
  <si>
    <t>Porcentaje de licencias adquiridas para los módulos del ERP incorporados en el plan de trabajo</t>
  </si>
  <si>
    <t>Implementar 100% de los componentes de infraestructura tecnológica de la SDH (Hardware, Software, Conectividad, comunicaciones, seguridad)</t>
  </si>
  <si>
    <t>Porcentaje de Implementación de los componentes de infraestructura tecnológica de la SDH (Hardware, Software, Conectividad, comunicaciones, seguridad)</t>
  </si>
  <si>
    <t>Implementar 100% de los requerimientos de SiCapital</t>
  </si>
  <si>
    <t>Porcentaje de Implementación de SiCapital</t>
  </si>
  <si>
    <t>Adoptar en 100% el esquema metodológico de desarrollo de software</t>
  </si>
  <si>
    <t>Porcentaje de esquema metodológico de desarrollo de software</t>
  </si>
  <si>
    <t>Implementar en un 100% el plan de recuperación de desastres (DRP) de la SDH</t>
  </si>
  <si>
    <t>Porcentaje de Implementación del plan de recuperación de desastres (DRP) de la SDH</t>
  </si>
  <si>
    <t>Implementar en un 100% el componente de seguridad informática de la Dirección de Información y Tecnología - DIT</t>
  </si>
  <si>
    <t>Porcentaje de Implementación del componente de seguridad informática de la DIT</t>
  </si>
  <si>
    <t>Publicar 8 procesos ITIL en el Sistema de Gestión de Calidad de la SDH</t>
  </si>
  <si>
    <t>Número de procesos ITIL en el Sistema de Gestión de Calidad de la SDH</t>
  </si>
  <si>
    <t>Definir e implementar en un 100% la arquitectura de TI en la SDH</t>
  </si>
  <si>
    <t>Porcentaje de Arquitectura de TI en la SDH definida e implementada</t>
  </si>
  <si>
    <t xml:space="preserve">Ampliar en un 300% la información geográfica disponible a través de la IDE de Bogotá.
 </t>
  </si>
  <si>
    <t xml:space="preserve">Porcentaje de información geográfica disponible a través de la IDE de Bogotá.
 </t>
  </si>
  <si>
    <t>Ampliar de 75 a 250 niveles, la información geográfica de Bogotá y sus áreas de interés integrada en la plataforma IDECA incluyendo la información de infraestructura y redes, dinámica de construcción, población e inversión pública</t>
  </si>
  <si>
    <t>Número de capas de información incorporadas a la IDE de Bogotá</t>
  </si>
  <si>
    <t xml:space="preserve">Incorporar anualmente el 100% de los cambios físicos, jurídicos y económicos de los predios de la ciudad.
 </t>
  </si>
  <si>
    <t xml:space="preserve">Porcentaje de los cambios físicos, jurídicos y económicos de los predios de la ciudad incorporados anualmente.
 </t>
  </si>
  <si>
    <t>Incorporar el 100% del Censo inmobiliario de Bogotá, en la base de datos catastral</t>
  </si>
  <si>
    <t>Porcentaje del censo inmobiliario de Bogotá incorporado en la Base de datos catastral</t>
  </si>
  <si>
    <t xml:space="preserve">Disponer de los servicios de IDECA y Trámites en Línea en un 95%.
 </t>
  </si>
  <si>
    <t xml:space="preserve">Servicios de IDECA y Trámites en Línea disponibles
 </t>
  </si>
  <si>
    <t>Poner a disposición información integrada por catastro de manera oportuna, tan rápido como sea posible para preservar el valor de los datos, estructurada, clara y de fácil acceso</t>
  </si>
  <si>
    <t>Porcentaje de disponibilidad de los servicios de IDECA y Trámites en línea</t>
  </si>
  <si>
    <t>Compartir con 10 Entes territoriales el conocimiento y capacidad de catastro para capturar, integrar y disponer información</t>
  </si>
  <si>
    <t>Número de entes territoriales que contratan servicios</t>
  </si>
  <si>
    <t>Fondo de Prestaciones Económicas, Cesantías y Pensiones - FONCEP</t>
  </si>
  <si>
    <t>Lograr el 80% de Historias Laborales Centralizadas asignadas al FONCEP</t>
  </si>
  <si>
    <t>Porcentaje de Historias Laborales Centralizadas asignadas al FONCEP</t>
  </si>
  <si>
    <t>Lograr el 100% de oportunidad en el reconocimiento pensional</t>
  </si>
  <si>
    <t>Porcentaje de Oportunidad en reconocimiento pensional</t>
  </si>
  <si>
    <t>Depurar el 100% de las cuotas partes</t>
  </si>
  <si>
    <t>Porcentaje de cuotas partes depuradas</t>
  </si>
  <si>
    <t>Lograr el 100% del saneamiento de la cartera Favidi</t>
  </si>
  <si>
    <t>Porcentaje de Cartera Favidi saneada</t>
  </si>
  <si>
    <t>Lograr el 100% de las respuestas de PQRS oportunamente</t>
  </si>
  <si>
    <t>Porcentaje de oportunidad a respuesta de PQRS</t>
  </si>
  <si>
    <t>Lotería de Bogotá</t>
  </si>
  <si>
    <t>Ejecutar el 100% del Plan Estratégico de Comunicaciones y Mercadeo (por cada año de la vigencia del Plan de Desarrollo)</t>
  </si>
  <si>
    <t>Porcentaje ejecutado del Plan Estratégico de Comunicaciones y Mercadeo (por cada año de la vigencia del Plan de Desarrollo)</t>
  </si>
  <si>
    <t>Adecuar el 100% de sistemas de información e infraestructura</t>
  </si>
  <si>
    <t>Porcentaje de sistemas de información e infraestructura adecuados</t>
  </si>
  <si>
    <t>Prevención y atención de la maternidad y la paternidad tempranas</t>
  </si>
  <si>
    <t xml:space="preserve">Prevención y atención integral de la paternidad y la maternidad temprana </t>
  </si>
  <si>
    <t>Sector Integración social</t>
  </si>
  <si>
    <t>Secretaría Distrital de Integración Social</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</si>
  <si>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</si>
  <si>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</si>
  <si>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</si>
  <si>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</si>
  <si>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Diseñar e implementar una (1) estrategia distrital de prevención y atención integral de la maternidad y paternidad temprana</t>
  </si>
  <si>
    <t>Una estrategia Distrital de prevención y atención de la maternidad y la paternidad temprana diseñada</t>
  </si>
  <si>
    <t>Diseñar e implementar la Ruta Integral de Atenciones para niños, niñas y adolescentes</t>
  </si>
  <si>
    <t>Ruta Integral de Atencion para niños, niñas y adolescentes diseñada e implementada</t>
  </si>
  <si>
    <t>Alcanzar 232.687 cupos de ámbitos institucionales y de los programas del orden nacional relacionados con la atención integral de niños, niñas y de primera infancia, en el marco de la RIA.</t>
  </si>
  <si>
    <t>Número de  cupos para la atención integral de niños y niñas de primera infancia en el marco de la RIA</t>
  </si>
  <si>
    <t>76.241 cupos para atender niños y niñas de 0 a 5 años en el marco de la Ruta Integral de Atenciones</t>
  </si>
  <si>
    <t>Número de cupos para atender niños y niñas de 0 a 5 años en el marco de la Ruta Integral de Atenciones</t>
  </si>
  <si>
    <t>Reducir en 4 puntos la tasa de trabajo infantil ampliada de niños, niñas y adolescentes de 5 a 17 años.</t>
  </si>
  <si>
    <t xml:space="preserve">Tasa de trabajo infantil ampliada de niños, niñas y adolescentes de 5 a 17 años. </t>
  </si>
  <si>
    <t>43.000 niños, niñas y adolescentes de 6 a 17 años y 11 meses en riesgo o situación de trabajo infantil, víctimas y/o afectados por el conflicto armado, o vinculados al Sistema de Responsabilidad Penal Adolescente en medio abierto serán atendidos en el marco de la ruta integral de atenciones en el año 2020.</t>
  </si>
  <si>
    <t>Número de niños, niñas y adolescentes atendidos integralmente en el marco de la Ruta de Atención Integral de atenciones (RIA)</t>
  </si>
  <si>
    <t>Igualdad y autonomía para una Bogotá incluyente</t>
  </si>
  <si>
    <t>Bogotá te nutre</t>
  </si>
  <si>
    <t>Contribuir al mejoramiento del estado nutricional del número de mujeres gestantes altamente vulnerables identificadas con bajo peso por la Secretaría de Salud y atendidas por la SDIS.</t>
  </si>
  <si>
    <t>Número gestantes con prevalencia de bajo peso</t>
  </si>
  <si>
    <t>Contribuir al mejoramiento del estado nutricional del número de niños y niñas en hogares con inseguridad alimentaria nutricional- ISAN identificadas por la SDIS.</t>
  </si>
  <si>
    <t>Número de niños y niñas en hogares con inseguridad alimentaria nutricional identificados</t>
  </si>
  <si>
    <t>Entregar el 100% de los apoyos alimentarios programados</t>
  </si>
  <si>
    <t>Porcentaje de apoyos alimentarios entregados</t>
  </si>
  <si>
    <t>Diseñar e implementar 1 estrategia de educación nutricional con enfoque familiar</t>
  </si>
  <si>
    <t>Estrategia de educación nutricional con enfoque familiar diseñada e implementada</t>
  </si>
  <si>
    <t>Diseñar e implementar un instrumento de validación de condiciones para identificar y priorizar personas en inseguridad alimentaria severa y moderada</t>
  </si>
  <si>
    <t>Instrumento de validación de condiciones para identificar y priorizar personas en inseguridad alimentaria severa y moderada diseñado e implementado</t>
  </si>
  <si>
    <t>Capacitar 35.000 familias en educación nutricional</t>
  </si>
  <si>
    <t>Número de familias capácitadas en educación nutricional</t>
  </si>
  <si>
    <t>Identificar 50.000 personas en inseguridad alimentaria severa y moderada mediante el instrumento de validación de condiciones</t>
  </si>
  <si>
    <t>Número de personas identificadas en inseguridad alimentaria</t>
  </si>
  <si>
    <t>Distrito Diverso</t>
  </si>
  <si>
    <t>Atender 13.000 personas de los sectores LGBTI</t>
  </si>
  <si>
    <t>Número personas de los sectores LGBTI atendidas</t>
  </si>
  <si>
    <t>Envejecimiento digno, activo y feliz</t>
  </si>
  <si>
    <t>Incrementar en un 25% la vinculación de personas mayores en procesos de fortalecimiento de sus proyectos de vida a través de los servicios de la SDIS</t>
  </si>
  <si>
    <t>Número de personas mayores vinculadas a procesos de fortalecimiento de sus proyectos de vida</t>
  </si>
  <si>
    <t>Entregar a 90.318 personas mayores en situación de vulnerabilidad socioeconómica apoyos económicos</t>
  </si>
  <si>
    <t>Número de personas mayores en situación de vulnerabilidad socioeconómica con apoyos económicos</t>
  </si>
  <si>
    <t>Atender integralmente en el servicio centros día a 15.000 personas mayores en fragilidad social en la ciudad de Bogotá</t>
  </si>
  <si>
    <t>Número de personas mayores en fragilidad social, atendidas integralmente en los Centros Día de Bogotá</t>
  </si>
  <si>
    <t>Disponer de 1.940 cupos en centros de protección social para atender a las personas mayores con dependencia severa o moderada en vulnerabilidad social</t>
  </si>
  <si>
    <t>Número de cupos para atender a las personas mayores con dependencia severa o moderada en vulnerabilidad social</t>
  </si>
  <si>
    <t>Disponer 250 cupos en el servicio centro noche para la atención por noche de personas mayores en situación de vulnerabilidad asociada a la falta de lugar estable para dormir</t>
  </si>
  <si>
    <t>Número de cupos para la atención por noche de personas mayores en situación de vulnerabilidad asociada a la falta de lugar estable para dormir</t>
  </si>
  <si>
    <t>Disponer 500 cupos para la cualificación de cuidadoras y cuidadores de personas mayores en el Distrito Capital</t>
  </si>
  <si>
    <t>Número de cupos para la cualificación de cuidadoras y cuidadores de personas mayores en el Distrito Capital</t>
  </si>
  <si>
    <t>Implementar un (1) sistema de seguimiento y monitoreo de la PPSEV</t>
  </si>
  <si>
    <t>Sistema de seguimiento y monitoreo de la PPSEV implementado</t>
  </si>
  <si>
    <t>Por una ciudad incluyente y sin barreras</t>
  </si>
  <si>
    <t>Incrementar a 2.000 personas con discapacidad con procesos de inclusión efectivos en el Distrito.</t>
  </si>
  <si>
    <t>Número de personas con discapacidad en procesos de inclusión efectivo en el Distrito</t>
  </si>
  <si>
    <t>Atender 3.289 personas con discapacidad en centros crecer, centros de protección, centro renacer y centros integrarte</t>
  </si>
  <si>
    <t>Número de personas con discapacidad atendidas en centros crecer, centros de protección, centro renacer y centros integrarte</t>
  </si>
  <si>
    <t>Vincular a 1500 servidores públicos en procesos de competencias para la atención inclusiva a personas con discapacidad</t>
  </si>
  <si>
    <t>Número de servidores públicos en procesos de competencias para la atención inclusiva a personas con discapacidad</t>
  </si>
  <si>
    <t>Construir la línea base de percepción de barreras actitudinales y sistema de seguimiento</t>
  </si>
  <si>
    <t>Línea base de percepción de barreras actitudinales y un sistema de seguimiento</t>
  </si>
  <si>
    <t>Prevención y atención social integral para el abordaje del fenómeno de la habitabilidad en calle</t>
  </si>
  <si>
    <t>Incrementar en 11% el número de ciudadanos habitantes de calle atendidos por la SDIS que participan en los procesos de superación de habitabilidad en calle</t>
  </si>
  <si>
    <t xml:space="preserve">Porcentaje de ciudadanos habitantes de calle que participan en acciones de inclusión social </t>
  </si>
  <si>
    <t>Atender 11.897 Ciudadanos Habitantes de Calle por año en calle y en centros de la SDIS</t>
  </si>
  <si>
    <t>Número de ciudadanos habitantes de calle únicos atendidos en calle y en centros de la SDIS</t>
  </si>
  <si>
    <t>Una ciudad para las familias</t>
  </si>
  <si>
    <t>Incrementar al 100% el acceso oportuno (en los tiempos de ley) a la justicia en los casos atendidos por violencia intrafamiliar y delito sexual en comisarías de familia</t>
  </si>
  <si>
    <t xml:space="preserve">Porcentaje de casos por violencia intrafamiliar y delito sexual que fueron atendidos oprtunamente (en los tiempos de ley) en las comisarías de familia </t>
  </si>
  <si>
    <t>Diseñar e implementar una (1) estrategia comunicativa masiva de ciudad para la prevención de la violencia intrafamiliar</t>
  </si>
  <si>
    <t>Estrategia comunicativa implementada</t>
  </si>
  <si>
    <t>Orientar 12.000 personas en procesos de prevención de la violencia intrafamiliar, atendidas por los servicios sociales de la SDIS</t>
  </si>
  <si>
    <t>Número de personas orientadas en procesos de prevención de la violencia intrafamiliar, atendidas en los servicios sociales de la SDIS</t>
  </si>
  <si>
    <t>Capacitar 15.000 funcionarios y funcionarias de las entidades distritales y personas de la Sociedad Civil para la atención integral y la prevención de violencia intrafamiliar y delito sexual</t>
  </si>
  <si>
    <t>Número de funcionarios y funcionarias de las entidades distritales y personas de la Sociedad Civil formados para la atención integral y la prevención de violencia intrafamiliar y delito sexual</t>
  </si>
  <si>
    <t>Desarrollo integral para la felicidad y el ejercicio de la ciudadanía</t>
  </si>
  <si>
    <t>Calles Alternativas</t>
  </si>
  <si>
    <t>Instituto Distrital para la Protección de la Niñez y la Juventud</t>
  </si>
  <si>
    <t>Reducir en un 5% de la población habitante de calle entre 8 a 28 años, mediante acciones de reinserción a la sociedad y de prevención.</t>
  </si>
  <si>
    <t>Porcentaje de cudadanos habitantes de calle entre los 8  y 28 años en acciones prevención y reinserción a la sociedad.</t>
  </si>
  <si>
    <t>23.685 niños, niñas, adolescentes y jóvenes en situación de vida de y en calle, se vinculan a la oferta del IDIPRON</t>
  </si>
  <si>
    <t>Número de niños, niñas, adolescentes y jóvenes en situación de vida y en calle vinculados</t>
  </si>
  <si>
    <t>900 niños, niñas, adolescentes en riesgo de explotación sexual comercial se vinculan a la oferta del IDIPRON</t>
  </si>
  <si>
    <t>Número niños, niñas, adolescentes en riesgo de explotación sexual comercial vinculados</t>
  </si>
  <si>
    <t>Atender el 100% de niñas, niños y adolescentes victimas de explotación sexual y comercial, que reciba el IDIPRON (estimado en 130 NNA)</t>
  </si>
  <si>
    <t>Porcentaje de niñas, niños y adolescentes en riesgo o victimas de explotación sexual comercial que se vinculan a la oferta del IDIPRON</t>
  </si>
  <si>
    <t>1.440 niños, niñas y adolescentes en riesgo de estar en conflicto con la ley se vinculan a la oferta preventiva del IDIPRON</t>
  </si>
  <si>
    <t>Número de niños, niñas y adolescentes en riesgo de estar en conflicto con la ley que se vinculan a la oferta preventiva del IDIPRON</t>
  </si>
  <si>
    <t>Distrito joven</t>
  </si>
  <si>
    <t>Se incrementará el 30% de jóvenes que finalizarán proceso de formación en habilidades, capacidades, y competencias en cultura ciudadana o laborales.</t>
  </si>
  <si>
    <t>Porcentaje de jovenes vulnerables vinculados a procesos de formación por la SDIS e IDIPRON para desarrollar y fortalecer habilidades, capacidades o competencias en cultura ciudadana o laborales</t>
  </si>
  <si>
    <t>Diseñar e implementar una (1) ruta de prevención para jóvenes</t>
  </si>
  <si>
    <t>Ruta de prevención diseñada e implementada</t>
  </si>
  <si>
    <t>Integrar 30 organizaciones públicas y privadas a la Ruta de Oportunidades para Jóvenes (ROJ)</t>
  </si>
  <si>
    <t>Número de organizaciones públicas y privadas integradas en la ruta de oportunidades juveniles (ROJ)</t>
  </si>
  <si>
    <t>Formular e implementar la Política Pública de Juventud 2017 - 2027</t>
  </si>
  <si>
    <t>Política Pública de Juventud 2017 - 2027 implementada</t>
  </si>
  <si>
    <t>306 jóvenes del IDIPRON serán guías de cultura ciudadana durante el cuatrienio</t>
  </si>
  <si>
    <t>Número de jóvenes del IDIPRON guías de cultura ciudadana</t>
  </si>
  <si>
    <t>9.060 jóvenes con vulneración de derechos aceptan la oferta distrital de competencias laborales</t>
  </si>
  <si>
    <t>Número de jovenes con vulneración de derechos que aceptan oferta de competencias laborales</t>
  </si>
  <si>
    <t>Integración social para una ciudad de oportunidades</t>
  </si>
  <si>
    <t>Espacios de integración social</t>
  </si>
  <si>
    <t xml:space="preserve">Número de unidades operativas de ámbito institucional que cumplan los más altos estándares de calidad. </t>
  </si>
  <si>
    <t>13 jardines infantiles construidos entre 2016 y 2019 que cumplan con los estándares arquitectónicos</t>
  </si>
  <si>
    <t>Número de jardínes construidos que cumplan con los estándares arquitectónicos</t>
  </si>
  <si>
    <t>Porcentaje de avance en la etapa de preconstrucción para 13 jardínes infantiles</t>
  </si>
  <si>
    <t>Número de Centros Día para personas mayores  y Centros Crecer.</t>
  </si>
  <si>
    <t>Un Centro día (persona mayor) construido entre 2016 y 2019 que cumpla con requerimientos de diseño universal</t>
  </si>
  <si>
    <t>Número de centros día construidos que cumplan con requerimientos de diseño universal</t>
  </si>
  <si>
    <t>Porcentaje de avance en la etapa de preconstrucción para centros atención adulto mayor</t>
  </si>
  <si>
    <t>Un Centro Crecer (personas con discapacidad menores de 18 años) entre 2016 y 2019 que cumplan con requerimientos de diseño universal</t>
  </si>
  <si>
    <t>Número de centros crecer construidos que cumplan con requerimientos de diseño universal</t>
  </si>
  <si>
    <t>Porcentaje de avance en la etapa de preconstrucción para un centro Crecer</t>
  </si>
  <si>
    <t>Número de centros cerecer para atención a niños menores de 18 años con discapacidad</t>
  </si>
  <si>
    <t>Realizar mantenimiento al menos al 60% de las unidades operativas de SDIS</t>
  </si>
  <si>
    <t>Porcentaje de unidades operativas de la SDIS con mantenimiento</t>
  </si>
  <si>
    <t>Número de unidades de protección Integral y dependencias del IDIPRON</t>
  </si>
  <si>
    <t>19 Unidades de Protección Integral con adecuación física y de conectividad</t>
  </si>
  <si>
    <t>Número de Unidades de Protección Integral con adecuación física y de conectividad</t>
  </si>
  <si>
    <t>Número de espacios intervenidos</t>
  </si>
  <si>
    <t>2 sedes del IDIPRON intervenidas</t>
  </si>
  <si>
    <t>Viviendo el territorio</t>
  </si>
  <si>
    <t>Contribuir al fortalecimiento de la gestión local del Sector Social, a través del cumplimiento de por lo menos el 80% del Plan de Accion Integrado de Política Pública Social definido por las localidades en las instancias de articulación intersectorial que se definan.</t>
  </si>
  <si>
    <t>Porcentaje de cumplimiento del Plan de Accion Integrado de Política Pública Social definido por las  localidades en las instancias de articulación intersectorial que se definan.</t>
  </si>
  <si>
    <t>Implementar en las 20 localidades del distrito una estrategia de abordaje territorial</t>
  </si>
  <si>
    <t>Número de Localidades del distrito con estrategia de abordaje territorial</t>
  </si>
  <si>
    <t>Atender 41.363 personas en emergencia social</t>
  </si>
  <si>
    <t>Número de personas en emergencia social atendidas</t>
  </si>
  <si>
    <t>Atender el 100% de hogares afectados por emergencias o desastres para los que se active la SDIS por el SDGRCC</t>
  </si>
  <si>
    <t>Porcentaje de hogares afectados por emergencias o desastresatendidos</t>
  </si>
  <si>
    <t>Asistir técnicamente el 100% de los proyectos de inversión social local de línea técnica de la SDIS</t>
  </si>
  <si>
    <t>Porcentaje de los proyectos de inversión social local de línea técnica de la SDIS con asistencia tecnica</t>
  </si>
  <si>
    <t>Integrar 90.000 personas a procesos de desarrollo de capacidades</t>
  </si>
  <si>
    <t>Número de personas integradas a procesos de desarrollo de capacidades</t>
  </si>
  <si>
    <t>Mejor movilidad para todos</t>
  </si>
  <si>
    <t>Construcción y conservación de vías y calles completas para la ciudad</t>
  </si>
  <si>
    <t>Sector Movilidad</t>
  </si>
  <si>
    <t>Secretaría Distrital de Movilidad</t>
  </si>
  <si>
    <t>Porcentaje de vías completas en buen estado</t>
  </si>
  <si>
    <t>Señalizar verticalmente el total de malla vial construida y conservada</t>
  </si>
  <si>
    <t>Número de señales verticales instaladas</t>
  </si>
  <si>
    <t>Demarcar el total de malla vial construida y conservada</t>
  </si>
  <si>
    <t>Número de km demarcados</t>
  </si>
  <si>
    <t>Instituto de Desarrollo Urbano</t>
  </si>
  <si>
    <t>Construir 30 km de nueva malla vial</t>
  </si>
  <si>
    <t>Km de malla vial construida</t>
  </si>
  <si>
    <t>Conservar 750 km carril de malla vial arterial, troncal e intermedia y local (por donde circulan las rutas de Transmilenio troncal y zonal)</t>
  </si>
  <si>
    <t>Km-carril de malla vial arterial, troncal e intermedia local conservados</t>
  </si>
  <si>
    <t>Unidad Administrativa Especial de Rehabilitación y Mantenimiento Vial</t>
  </si>
  <si>
    <t>Rehabilitar 20 km carril de malla vial rural</t>
  </si>
  <si>
    <t>Km/carril vial rural rehabilitados</t>
  </si>
  <si>
    <t>Mantener periódicamente de 50 km carril de malla vial rural</t>
  </si>
  <si>
    <t>Km/carril vial rural mantenidas</t>
  </si>
  <si>
    <t>Conservar y rehabilitar 1,083 km carril de la infraestructura vial local (por donde no circulan rutas de Transmilenio zonal)</t>
  </si>
  <si>
    <t>Malla vial local conservada y rehabilitada</t>
  </si>
  <si>
    <t>Gestión y control de la demanda de transporte</t>
  </si>
  <si>
    <t>Tiempo promedio de viaje en la ciudad</t>
  </si>
  <si>
    <t>Diseñar y poner en marcha el 100% de la política de estacionamientos</t>
  </si>
  <si>
    <t>Porcentaje de Política diseñada y puesta en marcha</t>
  </si>
  <si>
    <t>Implementar el 100% de la segunda fase - Sistema Inteligente de Transporte</t>
  </si>
  <si>
    <t>Porcentaje de implementación de la segunda fase del Sistema Inteligente de Transporte</t>
  </si>
  <si>
    <t>Diseñar e implementar de la segunda fase de semáforos inteligentes</t>
  </si>
  <si>
    <t>Porcentaje de implementación de la segunda fase de semáforos inteligentes</t>
  </si>
  <si>
    <t>Diseñar e implementar el 100% de la primera fase de Detección Electrónica de Infracciones (DEI)</t>
  </si>
  <si>
    <t>Porcentaje de diseño e implementación de la primera fase de Detección Electrónica de Infracciones (DEI)</t>
  </si>
  <si>
    <t>Peatones y bicicletas</t>
  </si>
  <si>
    <t>Porcentaje de satisfacción con el viaje a pie</t>
  </si>
  <si>
    <t>Porcentaje de kilómetros recorridos en bicicleta en día típico</t>
  </si>
  <si>
    <t>Diseñar e implementar en un 100% una estrategia integral para fomentar el uso de la bicicleta a nivel local y distrital</t>
  </si>
  <si>
    <t>Porcentaje de la estrategia integral para fomentar el uso de la bicicleta a nivel local y distrital implementada</t>
  </si>
  <si>
    <t>Habilitar 3,5 millones de m2 de espacio público</t>
  </si>
  <si>
    <t>M2 Espacio habilitado para peatones y bicicletas (alamedas, andenes, puentes peatonales, plazoletas)</t>
  </si>
  <si>
    <t>Construir 120 km de ciclorrutas en calzada y/o a nivel de andén</t>
  </si>
  <si>
    <t>Km de ciclorrutas construido en calzada y/o a nivel de andén</t>
  </si>
  <si>
    <t>Conservar 1,2 millones de m2 de espacio público</t>
  </si>
  <si>
    <t>M2 Espacio conservado para peatones y bicicletas (alamedas, andenes, puentes peatonales, plazoletas)</t>
  </si>
  <si>
    <t>Conservar 100 km de ciclorrutas</t>
  </si>
  <si>
    <t>Km de ciclorrutas conservados</t>
  </si>
  <si>
    <t>Implementar 1500 ciclo parqueaderos en la ciudad asociados al Transmilenio</t>
  </si>
  <si>
    <t>Número de ciclo parqueaderos construidos asociados a TM</t>
  </si>
  <si>
    <t>Empresa de Transporte del Tercer Milenio - Transmilenio S.A.</t>
  </si>
  <si>
    <t>Seguridad y comportamientos para la movilidad</t>
  </si>
  <si>
    <t>Porcentaje de disminución de fatalidades en accidentes de tránsito</t>
  </si>
  <si>
    <t>52 estrategias integrales de seguridad vial que incluyan Cultura Ciudadana implementadas en un punto, tramo o zona</t>
  </si>
  <si>
    <t>Número de estrategias integrales de seguridad vial implementadas</t>
  </si>
  <si>
    <t>Actualización del Plan Distrital de Seguridad Vial</t>
  </si>
  <si>
    <t>Implementación del Plan de Seguridad vial para motocicletas que incluya el componente de cultura ciudadana</t>
  </si>
  <si>
    <t>Plan de seguridad vial para motocicletas con componente de cultura ciudadana implementado</t>
  </si>
  <si>
    <t>Diseño e implementación de una (1) estrategia integral de cultura ciudadana para el Sistema de Transporte Masivo de Bogotá</t>
  </si>
  <si>
    <t>Número de estrategias integrales implementadas</t>
  </si>
  <si>
    <t>Disminuir a 80% la percepción de inseguridad en el Sistema de Transporte Masivo</t>
  </si>
  <si>
    <t>Porcentaje de la percepción de inseguridad en el Sistema de Transporte Masivo</t>
  </si>
  <si>
    <t>Transporte público integrado y de calidad</t>
  </si>
  <si>
    <t>Revisión e implementación del 100% de los servicios troncales y rutas zonales</t>
  </si>
  <si>
    <t>Porcentaje de revisión de implementación de los servicios troncales y rutas zonales</t>
  </si>
  <si>
    <t>Diseño y puesta en marcha del 100% del Plan Anti evasión en el Sistema de Transporte Público</t>
  </si>
  <si>
    <t>Porcentaje de Plan Anti evasión en el Sistema de Transporte Público diseñado e implementado</t>
  </si>
  <si>
    <t>Porcentaje de satisfacción de los usuarios del transporte público en el servicio troncal y zonal</t>
  </si>
  <si>
    <t>Aumentar en 5% el número total de viajes en Transporte Público (LB= 43%)</t>
  </si>
  <si>
    <t>Porcentaje de viajes en transporte público</t>
  </si>
  <si>
    <t>Alcanzar 170 km de troncales (construir 57 km nuevos de troncal)</t>
  </si>
  <si>
    <t>Km de troncales construidos</t>
  </si>
  <si>
    <t>Avanzar en el 30% del proyecto de la primera línea del metro en su Etapa I</t>
  </si>
  <si>
    <t>Porcentaje de avance de la primera línea del metro - Etapa I</t>
  </si>
  <si>
    <t>Empresa Metro de Bogotá</t>
  </si>
  <si>
    <t>Reconfiguración de 8 km de troncales (Etapa II, AV. Caracas)</t>
  </si>
  <si>
    <t>Km reconfigurados de troncales</t>
  </si>
  <si>
    <t>Articulación regional y planeación integral del transporte</t>
  </si>
  <si>
    <t>Disminuir en 5% el tiempo de recorrido hacia los límites de la ciudad</t>
  </si>
  <si>
    <t>Tiempo de recorrido hacia los límites de la ciudad</t>
  </si>
  <si>
    <t>Diseñar y poner en marcha el plan de logística urbana y regional</t>
  </si>
  <si>
    <t>Diseño y puesta en marcha del plan de logística urbana</t>
  </si>
  <si>
    <t>Adopción de la red de transporte masivo regional</t>
  </si>
  <si>
    <t>Construir avenidas urbanas regionales (esquema de financiación por APP, supeditado al esquema y cierre financiero de las APP)</t>
  </si>
  <si>
    <t>Km de avenidas urbanas regionales construidas</t>
  </si>
  <si>
    <t>Formar a más de 3 mil conductores de todo tipo de vehículos en ecoconducción</t>
  </si>
  <si>
    <t>Número de conductores de todo tipo de vehículos formados en ecoconducción</t>
  </si>
  <si>
    <t>Servicio a la ciudadanía para la movilidad</t>
  </si>
  <si>
    <t>Mantener 80% de satisfacción en los servicios prestados por las entidades del sector movilidad</t>
  </si>
  <si>
    <t>Porcentaje de satisfacción</t>
  </si>
  <si>
    <t>Mantener el 80% de satisfacción de los ciudadanos y partes interesadas</t>
  </si>
  <si>
    <t>Porcentaje de satisfacción de los ciudadanos y partes interesadas</t>
  </si>
  <si>
    <t>Adecuar y dotar una (1) sede para el proceso de producción e intervención de la malla vial local</t>
  </si>
  <si>
    <t>Número de sedes</t>
  </si>
  <si>
    <t>Lograr un índice nivel medio de desarrollo institucional en el sector movilidad</t>
  </si>
  <si>
    <t>Porcentaje de índice de desempeño</t>
  </si>
  <si>
    <t>Fortalecer y modernizar en un 80% el recurso tecnológico y de sistemas de información de entidades del sector movilidad</t>
  </si>
  <si>
    <t>Porcentaje de modernización del recurso tecnológico y de sistemas de información</t>
  </si>
  <si>
    <t>Mujeres protagonistas, activas y empoderadas en el cierre de brechas de género</t>
  </si>
  <si>
    <t>Ciudad de oportunidades para las mujeres</t>
  </si>
  <si>
    <t>Sector Mujeres</t>
  </si>
  <si>
    <t>Secretaría Distrital de la Mujer</t>
  </si>
  <si>
    <t>Cero tolerancia institucional y social a las violencias perpetradas contra niñas, adolescentes y jóvenes</t>
  </si>
  <si>
    <t>Porcentaje de tolerancia institucional y social a las violencias perpetradas contra niñas, adolescentes y jóvenes</t>
  </si>
  <si>
    <t>Una estrategia de promoción de derechos de las mujeres dirigida a niñas, niños y adolescentes, con foco en derechos sexuales y reproductivos, implementada</t>
  </si>
  <si>
    <t>Estrategia de promoción de derechos de las mujeres dirigida a niñas, niños y adolescentes implementada</t>
  </si>
  <si>
    <t>Una campaña de promoción de cero tolerancia institucional y social a las violencias perpetradas contra niñas, adolescentes y jóvenes</t>
  </si>
  <si>
    <t>Número de campañas de promoción de cero tolerancia institucional y social a las violencias perpetradas contra niñas, adolescentes y jóvenes implementada</t>
  </si>
  <si>
    <t>Aumentar en al menos 1 hora el promedio de horas a la semana dedicadas por los hombres a actividades domésticas no remuneradas (economía del cuidado)</t>
  </si>
  <si>
    <t>Número promedio de horas semanales dedicadas por los hombres a actividades domésticas no remuneradas</t>
  </si>
  <si>
    <t>Una campaña de promoción de nuevas identidades de género (masculinidades y feminidades) en ejecución</t>
  </si>
  <si>
    <t>Número de campañas de promoción de nuevas identidades de género (masculinidades y feminidades) en ejecución</t>
  </si>
  <si>
    <t>Mujeres protagonistas, activas y empoderadas</t>
  </si>
  <si>
    <t>Aumentar en un 5% la participación de mujeres en las instancias y espacios de participación y en sus niveles decisorios</t>
  </si>
  <si>
    <t>Porcentaje de mujeres que integran las instancias y espacios de participación ciudadana</t>
  </si>
  <si>
    <t>Definir e implementar una estrategia para fortalecer el Consejo Consultivo de Mujeres de Bogotá y los comités operativos locales de mujeres</t>
  </si>
  <si>
    <t>Número de estrategias para fortalecer el Consejo Consultivo de Mujeres de Bogotá y los comités operativos locales de mujeres definida e implementada</t>
  </si>
  <si>
    <t>Vincular a 3.000 mujeres a la escuela de formación política de mujeres</t>
  </si>
  <si>
    <t>Número mujeres vinculadas a procesos de formación política</t>
  </si>
  <si>
    <t>Fortalecer 500 mujeres en instancias de participación de nivel distrital y local</t>
  </si>
  <si>
    <t>Número de mujeres fortalecidas en instancias de participación de nivel distrital y local</t>
  </si>
  <si>
    <t>5400 personas en ejercicio de la prostitución participan en jornadas de derechos humanos, desarrollo personal y salud</t>
  </si>
  <si>
    <t>Número de personas en ejercicio de la prostitución participan en jornadas de derechos humanos, desarrollo personal y salud</t>
  </si>
  <si>
    <t>Un (1) documento de caracterización cualitativa y cuantitativa de las personas en ejercicio de prostitución, explotación sexual y trata de personas con fines de explotación sexual</t>
  </si>
  <si>
    <t>Documento de caracterización cualitativa y cuantitativa de las personas en ejercicio de prostitución, explotación sexual y trata de personas con fines de explotación sexual</t>
  </si>
  <si>
    <t>Generar una Política Pública Distrital para la protección integral y la generación de oportunidades para las personas en ejercicio de prostitución y la lucha contra la explotación sexual y la trata de personas con fines de explotación sexual</t>
  </si>
  <si>
    <t>Política Pública diseñada e implementada</t>
  </si>
  <si>
    <t>Alcanzar una tasa de demanda de atención en las Casas de Igualdad de Oportunidades y Casas de todas para las mujeres  correspondiente a 20 puntos durante el cuatrienio.</t>
  </si>
  <si>
    <t>Tasa de demanda de atención en las Casas de Igualdad de Oportunidades para las mujeres durante el cuatrienio.</t>
  </si>
  <si>
    <t>22 Casas de Igualdad de Oportunidades en operación, incluyendo dos especializadas en la garantía de los derechos de las mujeres en ejercicio de prostitución</t>
  </si>
  <si>
    <t>Número de Casas de Igualdad de Oportunidades para las Mujeres y Casas de Todas para garantía de los derechos de las mujeres en ejercicio de prostitución en operación</t>
  </si>
  <si>
    <t>Número de orientaciones y asesorías jurídicas a mujeres víctimas de violencias a través de Casas de Igualdad de Oportunidades para las Mujeres</t>
  </si>
  <si>
    <t>Vincular 63.000 mujeres en su diversidad a procesos de promoción, reconocimiento y apropiación de sus derechos a través de las casas de igualdad de oportunidades para las mujeres</t>
  </si>
  <si>
    <t>Número de mujeres en su diversidad vinculadas a procesos de promoción, reconocimiento y apropiación de sus derechos a través de las casas de igualdad de oportunidades para las mujeres</t>
  </si>
  <si>
    <t xml:space="preserve">Aumentar a 1.4 la tasa de utilización de servicios Psicosociales con enfoque de derechos de las mujeres, de género y diferencial </t>
  </si>
  <si>
    <t xml:space="preserve">Tasa de utilización de servicios* Psicosociales con enfoque de derechos de las mujeres, de género y diferencial </t>
  </si>
  <si>
    <t>Realizar 30.000 orientaciones psicosociales que contribuyan al mejoramiento de la calidad de vida de las mujeres</t>
  </si>
  <si>
    <t>Número de orientaciones psicosociales realizadas</t>
  </si>
  <si>
    <t xml:space="preserve">Aumentar en el cuatrienio un 15%  las consultas al Observatorio de Mujeres y Equidad de Género  </t>
  </si>
  <si>
    <t>Número de consultas a la Línea de observación en emprendimientos de mujeres</t>
  </si>
  <si>
    <t>Número de consultas al OMEG</t>
  </si>
  <si>
    <t>Alcanzar 33.475 visitas a la página web del OMEG, durante el cuatrienio 2016 - 2020</t>
  </si>
  <si>
    <t>Número de visitas a la página web del OMEG durante el cuatrienio</t>
  </si>
  <si>
    <t>Transverzalizar en el 100% de los sectores  la Política Pública de Mujeres y Equidad de Género del Distrito Capital</t>
  </si>
  <si>
    <t>Porcentaje de los sectores que transversalizan la Política Pública de Mujeres y Equidad de Género del Distrito Capital</t>
  </si>
  <si>
    <t>Formular e implementar un plan de igualdad de oportunidades para la equidad de género con un marco de ejecución de mediano plazo (2016-2030)</t>
  </si>
  <si>
    <t>Plan de Igualdad de Oportunidades para la Equidad de Género formulado e implementado</t>
  </si>
  <si>
    <t>Formular e implementar 13 planes sectoriales de Transversalización de la Igualdad de Género</t>
  </si>
  <si>
    <t>Número de Planes Sectoriales de Transversalización de la Igualdad de Género Formulados e implementados</t>
  </si>
  <si>
    <t>Fortalecimiento del Sistema de Protección Integral a Mujeres Víctimas de violencias - SOFIA</t>
  </si>
  <si>
    <t xml:space="preserve">Bogotá Mejor sin violencias contra las mujeres </t>
  </si>
  <si>
    <t xml:space="preserve">Alcanzar una tasa de demanda de atención de violencias contra las mujeres correspondiente a tres puntos </t>
  </si>
  <si>
    <t>Tasa de demanda de atención de violencias contra las mujeres correspondiente a 3 puntos.</t>
  </si>
  <si>
    <t>Atender a 16.667 mujeres víctimas de violencias a través de la oferta institucional de la SDMujer</t>
  </si>
  <si>
    <t>Número de mujeres víctimas de violencias atendidas a través de la oferta institucional de la SDMujer</t>
  </si>
  <si>
    <t>Reducir el índice de tolerancia institucional a las violencias contra las mujeres en la dimensión de protección para los sectores de justicia y protección.</t>
  </si>
  <si>
    <t xml:space="preserve">Índice de tolerancia institucional 
</t>
  </si>
  <si>
    <t>Diseñar un lineamiento técnico para la formación de los servidores y servidoras de entidades distritales con competencia en prevención, investigación, judicialización, sanción y reparación de todas las formas de violencia contra las mujeres</t>
  </si>
  <si>
    <t>Lineamiento técnico diseñado para la formación de servidores y servidoras de entidades distritales con competencia en prevención, investigación, judicialización, sanción y reparación de todas las formas de violencia contra las mujeres</t>
  </si>
  <si>
    <t>5.000 servidores y servidoras públicos profesionales en derecho capacitados en temáticas de mujer y género</t>
  </si>
  <si>
    <t>Número de servidores y servidoras profesionales en derecho capacitados en temáticas de mujer y género</t>
  </si>
  <si>
    <t xml:space="preserve">Reducir en cinco puntos porcentuales la tolerancia institucional y social a las violencias contra las mujeres </t>
  </si>
  <si>
    <t xml:space="preserve">Porcentaje de tolerancia institucional a las violencias contra las mujeres  </t>
  </si>
  <si>
    <t>Implementar un proceso de fortalecimiento de capacidades de servidores y servidoras con responsabilidades en la garantía del derecho de las mujeres a una vida libre de violencias y lucha contra el machismo</t>
  </si>
  <si>
    <t>Proceso de fortalecimiento de capacidades servidores y servidoras con responsabilidades en la garantía del derecho de las mujeres a una vida libre de violencias y lucha contra el machismo implementados</t>
  </si>
  <si>
    <t xml:space="preserve">Aumentar a cuatro puntos la tasa de utilización de servicio de atención telefónica para la prevención de las violencias contra las mujeres </t>
  </si>
  <si>
    <t xml:space="preserve">Tasa de utilización de servicios </t>
  </si>
  <si>
    <t>50.000 atenciones a mujeres realizadas a través de la Línea Púrpura</t>
  </si>
  <si>
    <t>Número atenciones a mujeres realizadas a través de la Línea Púrpura</t>
  </si>
  <si>
    <t>Atender integralmente (salud física, mental y emocional) al 100% de personas en situación de prostitución y víctimas de explotación sexual, partiendo de la gravedad de su diagnóstico, y con el objetivo de que reciban tratamiento, mejoren y logren recuperarse efectivamente.</t>
  </si>
  <si>
    <t>Porcentaje de personas en situación de prostitución y víctimas de explotación sexual y trata atendidas</t>
  </si>
  <si>
    <t>Garantizar la atención del 100% de solicitudes de acogida para mujeres víctimas de violencia realizadas por autoridades competentes de acuerdo a la misión de la SDMujer y el modelo de Casas Refugio.</t>
  </si>
  <si>
    <t>Porcentaje de solicitudes de acogida a mujeres victimas de violencias atendidas efectivamente en casa refugio</t>
  </si>
  <si>
    <t>Proteger integralmente a 3200 personas (mujeres víctimas de violencia y personas a cargo)</t>
  </si>
  <si>
    <t>Número personas (mujeres víctimas de violencia y personas a cargo) protegidas</t>
  </si>
  <si>
    <t>Lograr la consolidación de la información oficial disponible en materia de violencias contra las mujeres, a través de un Sistema Integrado de Medición</t>
  </si>
  <si>
    <t xml:space="preserve">Un Sistema Integrado de Medición Oficial de las Violencias Contra las Mujeres en el D.C.  </t>
  </si>
  <si>
    <t>Lograr la consolidación del 100% de la información oficial disponible en materia de violencias contra las mujeres, a través de un Sistema Integrado de Medición</t>
  </si>
  <si>
    <t>Porcentaje del Sistema Integrado de Medición, en materia de violencia contra las mujeres consolidado</t>
  </si>
  <si>
    <t>Alcanzar una tasa de utilización del servicio de  atención socio jurídica a mujeres correspondiente a dos puntos</t>
  </si>
  <si>
    <t>Tasa de utilización del servicio de  atención socio jurídica a mujeres correspondiente a dos puntos</t>
  </si>
  <si>
    <t>Representar jurídicamente 1000 casos de violencias contra las mujeres, desde los enfoques de derechos de las mujeres, de género y diferencial, en el Distrito Capital</t>
  </si>
  <si>
    <t>Número de casos de violencias contra las mujeres representados, desde los enfoques de derechos de las mujeres, de género y diferencial, en el Distrito Capital</t>
  </si>
  <si>
    <t>Realizar 35000 orientaciones y asesorías jurídicas a mujeres víctimas de violencias a través de Casas de Igualdad de Oportunidades para las Mujeres y otros espacios institucionales</t>
  </si>
  <si>
    <t>Número de orientaciones y asesorías jurídicas realizadas a mujeres víctimas de violencias a través de Casas de Igualdad de Oportunidades para las Mujeres y otros espacios institucionales</t>
  </si>
  <si>
    <t xml:space="preserve">Bogotá un territorio seguro y accesible  para las mujeres </t>
  </si>
  <si>
    <t>Disminuir en 15 puntos porcentuales el porcentaje de mujeres que considera  que el sistema Transmilenio es inseguro</t>
  </si>
  <si>
    <t>Porcentaje de mujeres que considera  que el sistema Transmilenio es Inseguro</t>
  </si>
  <si>
    <t>Diseñar e implementar un protocolo de atención a mujeres víctimas de violencias en el transporte público</t>
  </si>
  <si>
    <t>Protocolo de atención a mujeres víctimas de violencias en el transporte público diseñado e implementado</t>
  </si>
  <si>
    <t>Implementar una campaña de prevención de las violencias ejercidas en el espacio público contra las mujeres en su diversidad</t>
  </si>
  <si>
    <t>Número de campañas de prevención de las violencias ejercidas en el espacio público contra las mujeres en su diversidad implementada</t>
  </si>
  <si>
    <t>Aumentar en 15 puntos porcentuales el porcentaje de mujeres que consideran que el barrio en el que habitan es seguro</t>
  </si>
  <si>
    <t>Porcentaje de mujeres que manifiestan que su barrio es seguro</t>
  </si>
  <si>
    <t>Implementar 20 Planes Locales de Seguridad para las Mujeres</t>
  </si>
  <si>
    <t>Número de Planes Locales de Seguridad para las mujeres implementados</t>
  </si>
  <si>
    <t>Sesionar Veinte (20) Consejos Locales de Seguridad para las Mujeres</t>
  </si>
  <si>
    <t>Número de Consejos Locales de Seguridad para las mujeres sesionando</t>
  </si>
  <si>
    <t>Ejecutar Plan de Innovación, Uso y apropiación de las tecnologías de la información y las comunicaciones al 100%</t>
  </si>
  <si>
    <t>Porcentaje Plan de innovación, tecnológica ejecutado</t>
  </si>
  <si>
    <t>Ejecutar plan de innovación tecnológica al 100%</t>
  </si>
  <si>
    <t>Distrito diverso</t>
  </si>
  <si>
    <t>Sector Planeación</t>
  </si>
  <si>
    <t>Secretaría Distrital de Planeación</t>
  </si>
  <si>
    <t>Disminuir el número de personas que perciben a las personas LBGTI como un riesgo para la sociedad</t>
  </si>
  <si>
    <t>Porcentaje de personas que perciben a las personas LBGTI como un riesgo para la sociedad</t>
  </si>
  <si>
    <t>Disminuir la percepción de discriminación, violencias y exclusión social de las personas de los sectores LGBTI, que les impide el ejercicio pleno de sus derechos.</t>
  </si>
  <si>
    <t>Porcentaje de percepción de discriminación, violencias y exclusión social de las personas de los sectores LGBTI, que les impide el ejercicio pleno de sus derechos.</t>
  </si>
  <si>
    <t>60% sectores distritales que incorporan acciones para la ejecución de la PPLGBTI</t>
  </si>
  <si>
    <t>Porcentaje de sectores que incorporan acciones para la ejecución de a PPLGBTI</t>
  </si>
  <si>
    <t>Implementar una (1) Campaña de cambio cultural para la trasformación de representaciones sociales discriminatorias hacia las personas de los sectores LGBTI</t>
  </si>
  <si>
    <t>Campaña de cambio cultural por cuatrienio implementada</t>
  </si>
  <si>
    <t>Disminuir en 18 puntos porcentuales la percepción de discriminación, violencias y exclusión social de las personas de los sectores LGBTI, que les impide el ejercicio pleno de sus derechos. La SDIS aportará el 4,9% para el cumplimieto de esta meta.</t>
  </si>
  <si>
    <t xml:space="preserve">Porcentaje de personas de sectores LBGTI que expresan que han sido discrimindas. </t>
  </si>
  <si>
    <t>Disminuir en 2 puntos porcentuales las personas que han visto que alguna persona haya sido discriminado (a), molestado (a), o que le hayan hecho sentir mal por su raza u origen étnico.</t>
  </si>
  <si>
    <t>Porcentaje de personas que han visto que alguna persona haya sido discriminado (a), molestado (a), o que le hayan hecho sentir mal por su raza u origen étnico.</t>
  </si>
  <si>
    <t>Información relevante e integral para la planeación territorial</t>
  </si>
  <si>
    <t>Actualización e integración de instrumentos de información para análisis, como insumo para la creación de política pública, focalización del gasto público y seguimiento y control del desarrollo urbano y rural</t>
  </si>
  <si>
    <t>Porcentaje de usuarios con satisfacción superior al 75% en la entrega de información</t>
  </si>
  <si>
    <t>100% del censo de predios residenciales estratificados</t>
  </si>
  <si>
    <t>Porcentaje de manzanas actualizadas con el censo de predios residenciales estratificados</t>
  </si>
  <si>
    <t>Implementar el 100% del sistema de plusvalía</t>
  </si>
  <si>
    <t>Porcentaje del sistema de plusvalía implementado</t>
  </si>
  <si>
    <t>Actualizar 1 base de datos Sisbén mediante la aplicación de encuestas en las modalidades de barrido y demanda</t>
  </si>
  <si>
    <t>Base de datos Sisbén actualizada</t>
  </si>
  <si>
    <t>Implementar el 100% del Plan Estadístico Distrital</t>
  </si>
  <si>
    <t>Porcentaje del Plan Estadístico Distrital implementado</t>
  </si>
  <si>
    <t>Implementar el 100% sistema de consulta y seguimiento a licencias en Bogotá</t>
  </si>
  <si>
    <t>Porcentaje del sistema de consulta y seguimiento a licencias en Bogotá implementado</t>
  </si>
  <si>
    <t>Proyectos urbanos integrales con visión de ciudad</t>
  </si>
  <si>
    <t>Desarrollo del modelo territorial con visión integral de ciudad</t>
  </si>
  <si>
    <t>Acto general que incorpore el modelo de ciudad - adopción del POT</t>
  </si>
  <si>
    <t>Ejecutar 3 fases de elaboración del POT (Formulación concertación y adopción)</t>
  </si>
  <si>
    <t>Número de fases de elaboración del POT (formulación, concertación y adopción) ejecutadas</t>
  </si>
  <si>
    <t>Reglamentar 5.000 hectáreas brutas de suelo mediante condiciones normativas de carácter general</t>
  </si>
  <si>
    <t>Número de hectáreas de suelo reglamentadas mediante condiciones normativas de carácter general</t>
  </si>
  <si>
    <t>Suelo para reducir el déficit habitacional de suelo urbanizable, vivienda y soportes urbanos</t>
  </si>
  <si>
    <t xml:space="preserve">Viabilización de áreas para la dotación de soportes urbanos estructurales, vivienda y otros usos </t>
  </si>
  <si>
    <t xml:space="preserve">Viabilizar 850 hectáreas netas urbanizables de suelo para espacio público, equipamientos, vias, vivienda y otros usos </t>
  </si>
  <si>
    <t xml:space="preserve">Número de hectáreas netas urbanizables de suelo viabilizadas para espacio público, equipamientos, vías, vivienda y otros usos </t>
  </si>
  <si>
    <t>Viabilizar 850 hectáreas netas urbanizables de suelo para espacio público, equipamientos, vias, vivienda y otros usos</t>
  </si>
  <si>
    <t>Número de hectáreas netas urbanizables de suelo viabilizadas para espacio público, equipamientos, vías, vivienda y otros usos</t>
  </si>
  <si>
    <t>Bogotá, ciudad inteligente</t>
  </si>
  <si>
    <t>Ciudad innovadora</t>
  </si>
  <si>
    <t>Consolidación de la operación estratégica asociada a la innovación que articule el 20% de los sectores distritales.</t>
  </si>
  <si>
    <t>Número de operaciones estratégicas articuladas asociadas a la innovación</t>
  </si>
  <si>
    <t>Formular y realizar el seguimiento de 1 Operación Estratégica para la innovación</t>
  </si>
  <si>
    <t>Operación estratégica para la innovación formulada y con seguimiento</t>
  </si>
  <si>
    <t>Adecuar y optimizar el uso de espacios físicos en la ciudad como escenarios que promuevan y dinamicen el uso y apropiación del emprendimiento, la ciencia, la tecnología y la innovación</t>
  </si>
  <si>
    <t>Número de espacios físicos adecuados y optimizados</t>
  </si>
  <si>
    <t xml:space="preserve">Gerencia para la planeación y el desarrollo rural del D.C. </t>
  </si>
  <si>
    <t>Nuevo modelo de desarrollo rural sostenible consolidado y puesto en marcha</t>
  </si>
  <si>
    <t>Implementar 4 fases del modelo de desarrollo rural</t>
  </si>
  <si>
    <t>Número de fases del modelo de desarrollo rural sostenible implementadas</t>
  </si>
  <si>
    <t>Implementar el 100% del Sistema Integrado de Gestión y garantizar su sostenibilidad</t>
  </si>
  <si>
    <t>Porcentaje de implementación y sostenibilidad del Sistema Integrado de Gestión en la SDP</t>
  </si>
  <si>
    <t>3 políticas públicas distritales que cuentan con información basada en criterios de calidad para la toma de decisiones en la gestión del ciclo de política pública</t>
  </si>
  <si>
    <t>Número de políticas públicas distritales que cuentan con información basada en criterios de calidad para la toma de decisiones en la gestión del ciclo de política pública</t>
  </si>
  <si>
    <t>Implementar el 100% del Sistema de seguimiento y evaluación de las políticas públicas distritales</t>
  </si>
  <si>
    <t>Porcentaje del sistema de seguimiento y evaluación de las políticas públicas distritales implementado</t>
  </si>
  <si>
    <t>Realizar 100% de la caracterización de las personas en condición de discapacidad, sus familias cuidadores y cuidadoras que habitan en Bogotá</t>
  </si>
  <si>
    <t>Porcentaje de avance de la caracterización de las personas en condición de discapacidad, sus familias cuidadores y cuidadoras que habitan en Bogotá</t>
  </si>
  <si>
    <t>Mantener el índice de desempeño integral en el nivel satisfactorio o sobresaliente</t>
  </si>
  <si>
    <t>Porcentaje del índice de desempeño integral en el nivel satisfactorio o sobresaliente</t>
  </si>
  <si>
    <t>Implementar dos componentes del sistema de seguimiento y evaluación del Plan de Desarrollo basado en resultados e impactos</t>
  </si>
  <si>
    <t>Número de Componentes del Sistema de Seguimiento y Evaluación Implementados</t>
  </si>
  <si>
    <t>Gobernanza regional</t>
  </si>
  <si>
    <t>Formulación de 4 iniciativas de integración regional</t>
  </si>
  <si>
    <t>Número de iniciativas de integración regional formuladas</t>
  </si>
  <si>
    <t>Diseñar un documento de estrategia de intervención integral sobre las cuencas hídricas</t>
  </si>
  <si>
    <t>Documento de estrategias de intervención integral sobre las cuencas hídricas diseñadas</t>
  </si>
  <si>
    <t>Formular los lineamientos de 3 operaciones estratégicas con impacto regional del POT</t>
  </si>
  <si>
    <t>Número lineamientos de operaciones estratégicas con impacto regional del POT formulados</t>
  </si>
  <si>
    <t>Implementar cuatro (4) iniciativas de asistencia técnica</t>
  </si>
  <si>
    <t>Iniciativas de asistencia técnicas implementadas</t>
  </si>
  <si>
    <t>Atención integral y eficiente en salud</t>
  </si>
  <si>
    <t>Atención Integral en Salud - AIS</t>
  </si>
  <si>
    <t>Sector Salud</t>
  </si>
  <si>
    <t>Secretaría Distrital de Salud / Fondo Financiero Distrital de Salud</t>
  </si>
  <si>
    <t>Reducir para 2020 la tasa de mortalidad asociada a condiciones crónicas a 15 por cada  100.000 menores de 70 años.</t>
  </si>
  <si>
    <t>Tasa de mortalidad de condiciones crónicas por 100.000  en menores de 70 años.</t>
  </si>
  <si>
    <t>Contar con el diseño, la operación completa y consolidada, el monitoreo y evaluación del nuevo modelo de atención en salud para Bogotá D.C.</t>
  </si>
  <si>
    <t>Nuevo modelo de atención en salud diseñado y operando</t>
  </si>
  <si>
    <t>Garantizar la atención y mejorar el acceso a los servicios a más de 1.500.000 habitantes de Bogotá D.C. con el nuevo modelo de atención integral</t>
  </si>
  <si>
    <t>Número de habitantes de Bogotá atendidos con el nuevo modelo de atención integral</t>
  </si>
  <si>
    <t>Aumentar al 30% la cobertura en detección temprana de alteraciones relacionadas con condiciones crónicas, (Cardiovascular, Diabetes, EPOC, Cáncer)</t>
  </si>
  <si>
    <t>Porcentaje de cobertura en detección temprana de alteraciones relacionadas con condiciones crónicas incrementadas</t>
  </si>
  <si>
    <t>Aumentar en un 15% las personas que tienen prácticas adecuadas de cuidado y auto cuidado en Salud Oral</t>
  </si>
  <si>
    <t>Porcentaje de personas que incrementan sus prácticas adecuadas de cuidado y auto cuidado en Salud Oral en un 15%</t>
  </si>
  <si>
    <t>Diseñar e implementar un programa de detección temprana de la enfermedad de alzhéimer en Adultos Mayores</t>
  </si>
  <si>
    <t>Programa diseñado e implementado de detección temprana de la enfermedad de Alzhéimer en adultos</t>
  </si>
  <si>
    <t>Garantizar el 100% de la atención integral de prestación de servicios demandados en salud mental en las cuatros subredes integradas de servicio de salud de acuerdo a la Ley 1616 de 2013, dentro de los servicios demandados</t>
  </si>
  <si>
    <t>Porcentaje de personas atendidas integralmente en salud mental en las cuatro subredes integradas de servicios de salud dentro de las que lo demandan</t>
  </si>
  <si>
    <t>A 2020, reducir en 50% el diferencial que ocurre en las localidades en donde se concentra el 70% de los casos de la mortalidad materna.</t>
  </si>
  <si>
    <t>Diferencial entre las localidades en casos de mortalidad materna</t>
  </si>
  <si>
    <t>Realizar acciones encaminadas a disminuir el porcentaje de abortos ilegales</t>
  </si>
  <si>
    <t>Porcentaje de avance de acciones encaminadas a disminuir los abortos ilegales</t>
  </si>
  <si>
    <t>A 2020, reducir en 50% el diferencial que ocurre en las localidades en donde se concentra el 60% de los casos de la mortalidad infantil, frente al promedio distrital.</t>
  </si>
  <si>
    <t>Diferencial entre localidades para los casos de mortalidad infantil</t>
  </si>
  <si>
    <t>Lograr y mantener coberturas de vacunación iguales o mayores al 95% en todos los biológicos del PAI</t>
  </si>
  <si>
    <t>Número de terceras dosis de polio aplicadas en población menor de un año / Población menor de un año</t>
  </si>
  <si>
    <t>Número de dosis aplicadas de Triple Viral en población de un año de edad / Población de un año de edad</t>
  </si>
  <si>
    <t xml:space="preserve">Reducir la tasa de mortalidad en menores de 5 años a 9.52 por 1.000 nacidos vivos a 2020 </t>
  </si>
  <si>
    <t xml:space="preserve"> Tasa de mortalidad en menores de 5 años</t>
  </si>
  <si>
    <t xml:space="preserve"> 9.52 </t>
  </si>
  <si>
    <t>Realizar estudio de costo efectividad de la vacuna del meningococo para población en riesgo e incorporar al PAI Distrital de manera progresiva en los próximos 4 años de vacuna contra meningococo para población en riesgo</t>
  </si>
  <si>
    <t>Estudio realizado</t>
  </si>
  <si>
    <t>Disminuir hasta en 12% la insatisfacción con el acceso a la atención en salud de los afiliados a Capital Salud, a 2020.</t>
  </si>
  <si>
    <t xml:space="preserve">Porcentaje de insatisfacción en el acceso a la atención en el marco del nuevo modelo de atención en salud. </t>
  </si>
  <si>
    <t>Diseñar un plan y poner en marcha las estrategias para lograr en un plazo máximo de 10 años el saneamiento de las deudas y la capitalización de la EPS Capital Salud</t>
  </si>
  <si>
    <t>Porcentaje del plan diseñado y en marcha</t>
  </si>
  <si>
    <t>Contar con el diseño, la operación completa y consolidada, el monitoreo y evaluación del nuevo esquema de aseguramiento automático</t>
  </si>
  <si>
    <t>Esquema de aseguramiento automático diseñado y operando</t>
  </si>
  <si>
    <t>Garantizar la continuidad de 1.291.158 afiliados al régimen subsidiado de salud y ampliar coberturas hasta alcanzar 1.334.667</t>
  </si>
  <si>
    <t>Número de afiliados al régimen subsidiado de salud con continuidad garantizada</t>
  </si>
  <si>
    <t>Número de afiliados al régimen subsidiados</t>
  </si>
  <si>
    <t>Garantizar la atención al 100% de la población pobre no asegurada (vinculados) que demande los servicios de salud y la prestación de los servicios de salud No POS-S</t>
  </si>
  <si>
    <t>Porcentaje de población pobre no asegurada con atención garantizada en servicios de salud y no POS-S</t>
  </si>
  <si>
    <t>800 personas farmacodependientes, beneficiadas anualmente con programas de atención y tratamiento</t>
  </si>
  <si>
    <t>Número de personas farmacodependientes beneficiadas con programas de atención y tratamiento</t>
  </si>
  <si>
    <t>Investigación Científica e Innovación al servicio de la salud</t>
  </si>
  <si>
    <t>Tener implementada para 2020 una línea de producción tecnológica.</t>
  </si>
  <si>
    <t>Líneas de producción tecnológica</t>
  </si>
  <si>
    <t>Incrementar en un 15% la tasa de donación de órganos actual</t>
  </si>
  <si>
    <t>Tasa de donación de órganos</t>
  </si>
  <si>
    <t>Incrementar en un 15% la tasa de trasplantes actual</t>
  </si>
  <si>
    <t>Tasa de trasplantes</t>
  </si>
  <si>
    <t>Contar con un grupo de investigación propio o en asociación con otras entidades en:
a. medicina transfusional y biotecnología, b. atención pre hospitalaria y domiciliaria y c. salud pública,  categorizado por Colciencias al menos en categoría C.</t>
  </si>
  <si>
    <t>Grupos de investigación por cada (3) campo categorizados por Colciencias.</t>
  </si>
  <si>
    <t>Crear 1 Instituto Distrital de Ciencia, Biotecnología e Innovación en Salud</t>
  </si>
  <si>
    <t>Instituto Distrital de Ciencia, Biotecnología e Innovación en Salud creado</t>
  </si>
  <si>
    <t>Consolidar 1 Centro Distrital de Educación e Investigación en Salud</t>
  </si>
  <si>
    <t>Centro Distrital de Educación e Investigación en Salud consolidado</t>
  </si>
  <si>
    <t>Propuesta para crear 1 Instituto Distrital para la Gestión de las Urgencias y emergencias y de la Atención Pre-Hospitalaria y domiciliaria en Bogotá</t>
  </si>
  <si>
    <t>Instituto Distrital para la Gestión de las Urgencias y emergencias y de la Atención Pre-Hospitalaria y domiciliaria en Bogotá creado</t>
  </si>
  <si>
    <t>Crear 1 Laboratorio Distrital y Regional de Salud Pública</t>
  </si>
  <si>
    <t>Laboratorio Distrital y Regional de Salud Pública creado</t>
  </si>
  <si>
    <t>Redes Integradas de Servicios de Salud - RISS</t>
  </si>
  <si>
    <t>Reducir para 2020 a 5 días la oportunidad de la atención ambulatoria en consultas médicas de especialidades básicas.</t>
  </si>
  <si>
    <t>Tiempo máximo entre la solicitud de la cita y la atención efectiva en consulta especializada en consulta externa.</t>
  </si>
  <si>
    <t>Reducir en 20% el diferencial que ocurre en las localidades dónde se concentra el 70% de la morbilidad por trasmisibles</t>
  </si>
  <si>
    <t>Diferencial de la morbilidad por transmisibles reducido en un 20%</t>
  </si>
  <si>
    <t xml:space="preserve">Disminuir a menos del 95% los porcentajes promedio de ocupación de los servicios de urgencias en las instituciones adscritas.       </t>
  </si>
  <si>
    <t>Porcentaje de ocupación de los servicios de urgencias en las instituciones adscritas</t>
  </si>
  <si>
    <t>Desarrollar las cuatro subredes integradas de servicios de salud</t>
  </si>
  <si>
    <t>Número de Subredes integradas de servicios de salud desarrolladas</t>
  </si>
  <si>
    <t>Modernización de la infraestructura física y tecnológica en salud</t>
  </si>
  <si>
    <t>Modernización de la infraestructura física y tecnológica</t>
  </si>
  <si>
    <t>Lograr para la red pública distrital adscrita a la Secretaria Distrital de Salud, el 100% de inter-operabilidad en historia clínica y citas médicas a 2020.</t>
  </si>
  <si>
    <t>Porcentaje de  avance en la interoperabilidad en historia clínica y citas médicas para la red pública distrital adscrita</t>
  </si>
  <si>
    <t>Construir 40 Centros de Atención Prioritaria en Salud (CAPS)</t>
  </si>
  <si>
    <t>Centros de Atención Prioritaria en Salud (CAPS) construidos</t>
  </si>
  <si>
    <t>Construir 4 centrales de urgencias (CEUS)</t>
  </si>
  <si>
    <t>Número de centrales de urgencias construidas</t>
  </si>
  <si>
    <t>Construir 2 instalaciones hospitalarias</t>
  </si>
  <si>
    <t>Instalaciones hospitalarias construidas</t>
  </si>
  <si>
    <t>Reponer 4 instalaciones hospitalarias incluyendo el Hospital de Usme</t>
  </si>
  <si>
    <t>Número de Instalaciones hospitalarias intervenidas</t>
  </si>
  <si>
    <t>Crear una plataforma tecnológica virtual</t>
  </si>
  <si>
    <t>Porcentaje de la plataforma tecnológica virtual creada</t>
  </si>
  <si>
    <t>Institucionalidad, gobernanza y rectoría en salud para Bogotá Distrito Capital</t>
  </si>
  <si>
    <t>Implementar, según las competencias de ley, el 100% de las decisiones de la Comisión Intersectorial de Salud Urbana y rural</t>
  </si>
  <si>
    <t>Porcentaje de decisiones de la Comisión Intersectorial de Salud Urbana implementadas en el campo de la responsabilidad.</t>
  </si>
  <si>
    <t>Diseñar, poner en marcha y evaluar la Comisión Distrital Intersectorial de Salud</t>
  </si>
  <si>
    <t>Comisión Distrital Intersectorial de Salud diseñada y puesta en marcha</t>
  </si>
  <si>
    <t>Realizar intervenciones de prevención y control sanitario y epidemiológico en el 100% de eventos, poblaciones e instituciones priorizadas en el Distrito Capital.</t>
  </si>
  <si>
    <t>Porcentaje de eventos, poblaciones e instituciones inspeccionadas, vigiladas y controladas en Bogotá D.C</t>
  </si>
  <si>
    <t>Diseñar, actualizar y poner en funcionamiento el 100% de los sistemas de vigilancia de 1a, 2a y 3a generación en salud ambiental priorizados para Bogotá, en el marco de las estrategias de Gestión del Conocimiento y Vigilancia de la Salud Ambiental</t>
  </si>
  <si>
    <t>Porcentaje de los sistemas de vigilancia de 1a, 2a y 3a generación en salud ambiental diseñados y puestos en funcionamiento</t>
  </si>
  <si>
    <t>Realizar intervenciones de prevención y control sanitario en el 100% de la población objeto de vigilancia priorizada en el marco de la estrategia de gestión integral del riesgo en el D.C.</t>
  </si>
  <si>
    <t>Porcentaje de intervenciones de prevención y control sanitario realizadas</t>
  </si>
  <si>
    <t>Implementar, según las posibilidades de ley, el 100% de las recomendaciones del Consejo de Seguridad Social de Salud.</t>
  </si>
  <si>
    <t>Porcentaje de recomendaciones del Consejo de Seguridad Social de Salud implementadas.</t>
  </si>
  <si>
    <t>Mantener con criterios de eficiencia y eficacia la ejecución de las acciones delegadas a la secretaría distrital de salud</t>
  </si>
  <si>
    <t>Cumplimiento de las acciones misionales encargadas a la secretaría distrital de salud</t>
  </si>
  <si>
    <t>Revisar, reorganizar y poner en marcha y evaluar el nuevo el Consejo Distrital de Salud Ampliado</t>
  </si>
  <si>
    <t>Consejo Distrital de Salud Ampliado puesto en marcha</t>
  </si>
  <si>
    <t>Sector Seguridad, Convivencia y Justicia</t>
  </si>
  <si>
    <t>Unidad Administrativa Especial Cuerpo Oficial de Bomberos de Bogotá</t>
  </si>
  <si>
    <t>Adelantar el 100% de acciones para la prevención y mitigación del riesgo de incidentes forestales (connatos, quemas e incendios)</t>
  </si>
  <si>
    <t>Porcentaje de acciones para la prevención y mitigación del riesgo de incidentes forestales</t>
  </si>
  <si>
    <t>Secretaría Distrital de Seguridad y convivencia</t>
  </si>
  <si>
    <t>Reducir la tasa de homicidios a 12 por cien mil habitantes</t>
  </si>
  <si>
    <t>Tasa de homicidios por cada cien mil habitantes</t>
  </si>
  <si>
    <t>Realizar 100 consejos locales de seguridad en UPZ críticas</t>
  </si>
  <si>
    <t>Número de Consejos locales de seguridad realizados en UPZ críticas</t>
  </si>
  <si>
    <t>Implementar el 100% de un aplicativo para la denuncia</t>
  </si>
  <si>
    <t>Porcentaje de implementación de un aplicativo para la denuncia</t>
  </si>
  <si>
    <t>Fondo de Vigilancia y Seguridad</t>
  </si>
  <si>
    <t>Implementar 5 estrategias que fortalezcan la operación de los organismos de seguridad, convivencia y justicia de la ciudad</t>
  </si>
  <si>
    <t>Número de estrategias para el fortalecimiento de la operación de los organismos de seguridad, convivencia y justicia de la ciudad implementadas</t>
  </si>
  <si>
    <t>Disminuir 15% la tasa de lesiones personales por cada cien mil habitantes</t>
  </si>
  <si>
    <t>Tasa de lesiones personales por cada cien mil habitantes</t>
  </si>
  <si>
    <t>Diseñar e implementar el 100% del Centro de Comando y Control</t>
  </si>
  <si>
    <t>Porcentaje de diseño e implementación del Centro de Comando y Control</t>
  </si>
  <si>
    <t>Brindar al 100% de la   población privada de la libertad en la Cárcel Distrital de Varones y el Anexo de Mujeres atención integral y su adecuada operación</t>
  </si>
  <si>
    <t>Porcentaje de la población privada de la libertad en la cárcel Distrital de varones y anexo de mujeres que son atendidos integralmente</t>
  </si>
  <si>
    <t>Disminuir 20% la tasa de hurto a personas por cada cien mil habitantes</t>
  </si>
  <si>
    <t>Tasa de hurto a personas por cada cien mil habitantes</t>
  </si>
  <si>
    <t>Elaborar 20 documentos de política pública que involucren la utilización de métodos cuantitativos, geoestadísticos y cualitativos de investigación para respaldar con evidencia empírica el proceso de toma de decisiones</t>
  </si>
  <si>
    <t>Número de documentos de política pública que involucren la utilización de métodos cuantitativos, geoestadísticos y cualitativos de investigación para respaldar con evidencia empírica el proceso de toma de decisiones</t>
  </si>
  <si>
    <t>Disminuir 20% el número de celulares hurtados</t>
  </si>
  <si>
    <t>Número de celulares hurtados</t>
  </si>
  <si>
    <t>Implementar 100% la dirección de análisis de información para la toma de decisiones</t>
  </si>
  <si>
    <t>Porcentaje de implementación de la dirección de análisis de información para la toma de decisiones</t>
  </si>
  <si>
    <t>Disminuir en 6 puntos porcentuales el porcentaje de victimización por robo de vehículos</t>
  </si>
  <si>
    <t>Porcentaje de victimización por robo de vehículos</t>
  </si>
  <si>
    <t>Diseñar e implementar al 100% una estrategia articulada con los organismos de seguridad y justicia contra las bandas criminales vinculadas al micro trafico</t>
  </si>
  <si>
    <t>Porcentaje de diseño e implementación de una estrategia articulada con los organismos de seguridad y justicia contra las bandas criminales vinculadas al micro trafico</t>
  </si>
  <si>
    <t>Disminuir en 25% el porcentaje de victimización por robo a residencias</t>
  </si>
  <si>
    <t>Porcentaje de victimización por robo a residencias</t>
  </si>
  <si>
    <t>Diseñar e implementar al 100% el Plan Integral de Seguridad, Convivencia y Justicia para Bogotá</t>
  </si>
  <si>
    <t>Porcentaje de diseño e implementación del Plan Integral de Seguridad, Convivencia y Justicia para Bogotá</t>
  </si>
  <si>
    <t>Disminuir 10% la tasa de riñas por cada cien mil habitantes</t>
  </si>
  <si>
    <t>Tasa de riñas por 100,000 habitantes</t>
  </si>
  <si>
    <t>Incrementar en un 10% los Centros de Atención Inmediata (CAI) construidos en Bogotá</t>
  </si>
  <si>
    <t>Porcentaje de Centros de Atención Inmediata (CAI) construidos en Bogotá</t>
  </si>
  <si>
    <t>Disminuir en 10% las personas que consideran que la inseguridad ha aumentado</t>
  </si>
  <si>
    <t>Porcentaje de personas que consideran que la inseguridad ha aumentado</t>
  </si>
  <si>
    <t>Aumentar en 2000 el número de policías en Bogotá</t>
  </si>
  <si>
    <t>Número de Policías en servicio en Bogotá</t>
  </si>
  <si>
    <t>Construir el 100% de la sede de la Policía Metropolitana de Bogotá</t>
  </si>
  <si>
    <t>Porcentaje de construcción de la sede para la Policía Metropolitana de Bogotá</t>
  </si>
  <si>
    <t>Disminuir en 5 puntos porcentuales el porcentaje de problemas entre vecinos ocasionados por peleas en su barrio</t>
  </si>
  <si>
    <t>Porcentaje de problemas entre vecinos ocasionados por peleas en su barrio</t>
  </si>
  <si>
    <t>Aumentar en 5 puntos porcentuales el porcentaje de personas con una calificación positiva sobre el servicio de policía</t>
  </si>
  <si>
    <t>Porcentaje de personas  con una calificación positiva sobre el servicio de policía</t>
  </si>
  <si>
    <t>Disminuir en 3 puntos porcentuales el porcentaje de personas que, si tiene la oportunidad, hace justicia por propia mano</t>
  </si>
  <si>
    <t>Porcentaje de personas que, si tiene la oportunidad, hace justicia por propia mano</t>
  </si>
  <si>
    <t>Disminuir en 5 puntos porcentuales el porcentaje de problemas entre vecinos ocasionados por poner música a un volumen muy alto o hacer mucho ruido</t>
  </si>
  <si>
    <t>Porcentaje de problemas entre vecinos ocasionados por poner música a un volumen muy alto o hacer mucho ruido</t>
  </si>
  <si>
    <t>Aumentar en 17 puntos porcentuales las personas que consideran que el barrio en el que habitan es seguro</t>
  </si>
  <si>
    <t>Porcentaje de personas que consideran que el barrio en el que habitan es seguro</t>
  </si>
  <si>
    <t>100% de los protocolos puestos en funcionamiento para la implementación  del Código Nacional de Policía</t>
  </si>
  <si>
    <t>Porcentaje de protocolos en funcionamiento para la implementación  del código de policía</t>
  </si>
  <si>
    <t>100% de los protocolos puestos en funcionamiento para la implementación del Código Nacional de Policía</t>
  </si>
  <si>
    <t>Porcentaje de protocolos en funcionamiento para la implementación  del código de policía</t>
  </si>
  <si>
    <t>Disminuir a 8:30 minutos Tiempo promedio de respuesta en servicios Incendios, Incidentes con Materiales Peligrosos – Matpel, Rescates y Explosiones (IMER)</t>
  </si>
  <si>
    <t>tiempo promedio de respuesta en servicios incendios, incidentes con materiales peligrosos - Mejoramiento en la atención de emergencias de la ciudad</t>
  </si>
  <si>
    <t>Presentar 100% proyecto de Acuerdo para la reforma al Código de Policía de Bogotá</t>
  </si>
  <si>
    <t>Porcentaje de Proyecto de reforma al Código de Policía de Bogotá presentado</t>
  </si>
  <si>
    <t>Crear (1) Escuela de Formación y Capacitación de Bomberos</t>
  </si>
  <si>
    <t>Número de Escuelas de Formación y Capacitación de Bomberos creadas</t>
  </si>
  <si>
    <t>Renovar en un 50% la dotación de Equipos de Protección Personal del Cuerpo de Bomberos de Bogotá</t>
  </si>
  <si>
    <t>Porcentaje de renovación de la dotación estructural del Cuerpo de Bomberos de Bogotá</t>
  </si>
  <si>
    <t>Construcción y puesta en marcha una (1) Academia bomberil de Bogotá</t>
  </si>
  <si>
    <t>Número de Academia bomberil de Bogotá creada</t>
  </si>
  <si>
    <t>Aumentar en 2 las estaciones de bomberos en Bogotá</t>
  </si>
  <si>
    <t>Número de Estaciones de bomberos en Bogotá</t>
  </si>
  <si>
    <t>Implementar (1) estación satélite forestal de bomberos sujeta al proyecto del sendero ambiental en los cerros orientales</t>
  </si>
  <si>
    <t>Estación forestal de bomberos en Bogotá creada</t>
  </si>
  <si>
    <t>9 entidades de justicia formal, no formal y comunitaria operando en el marco del modelo del Sistema Distrital de Justicia</t>
  </si>
  <si>
    <t>Entidades de justicia formal, no formal y comunitaria operando en el marco del modelo del Sistema Distrital de Justicia</t>
  </si>
  <si>
    <t>Aumentar el 20% de ciudadanos orientados en el acceso a la justicia en las Casas de Justicia</t>
  </si>
  <si>
    <t>Ciudadanos orientados en el acceso a la justicia en las Casas de Justicia</t>
  </si>
  <si>
    <t>Aumentar en 5 Casas de Justicia en funcionamiento</t>
  </si>
  <si>
    <t>Casas de Justicia en funcionamiento</t>
  </si>
  <si>
    <t>Aumentar en 4 Casas de Justicia móviles en funcionamiento</t>
  </si>
  <si>
    <t>Casas de Justicia móviles en funcionamiento</t>
  </si>
  <si>
    <t>Implementar en el 100% de las Unidades Permanentes de Justicia un Modelo de Atención Restaurativo</t>
  </si>
  <si>
    <t>Porcentaje de implementación de Unidades Permanentes de Justicia con un Modelo de Atención Restaurativo</t>
  </si>
  <si>
    <t>Diseñar e implementar el 100% de 2 Centros Integrales de Justicia</t>
  </si>
  <si>
    <t>Porcentaje de diseño e implementación de dos (2) Centros Integrales de Justicia</t>
  </si>
  <si>
    <t>Implementar al 100% 2 Centros de Atención Especializada para sanción privativa de la libertad</t>
  </si>
  <si>
    <t>Porcentaje de implementación de dos (2) Centros de Atención Especializada para sanción privativa de la libertad</t>
  </si>
  <si>
    <t>400 jóvenes que resuelven sus conflictos con la ley a través del Programa Distrital de Justicia Juvenil Restaurativa</t>
  </si>
  <si>
    <t>Jóvenes que resuelven sus conflictos con la ley a través del Programa Distrital de Justicia Juvenil Restaurativa</t>
  </si>
  <si>
    <t>Aumentar en un 15% los jóvenes sancionados con privación de la libertad que son atendidos integralmente</t>
  </si>
  <si>
    <t>Jóvenes sancionados con privación de la libertad que son atendidos integralmente</t>
  </si>
  <si>
    <t>Implementar al 100% el modelo de atención diferencial para adolescentes y jóvenes que ingresan al SRPA (Sistema de Responsabilidad Penal para Adolescentes)</t>
  </si>
  <si>
    <t>Porcentaje de implementación del Modelo de Atención diferencial para adolescentes y jóvenes que ingresan al SRPA (Sistema de Responsabilidad Penal para Adolescentes)</t>
  </si>
  <si>
    <t>ID</t>
  </si>
  <si>
    <t>ID_Resultado asociado</t>
  </si>
  <si>
    <t>Clasificación_MetasResultado</t>
  </si>
  <si>
    <t>Cod_Pilar / Eje</t>
  </si>
  <si>
    <t>Cod_Programa</t>
  </si>
  <si>
    <t>Cod_Proyecto_Estratégico</t>
  </si>
  <si>
    <t>Cod_Sector</t>
  </si>
  <si>
    <t>Cod_Entidad</t>
  </si>
  <si>
    <t>Código indicador</t>
  </si>
  <si>
    <t>Anualización_Meta
2016</t>
  </si>
  <si>
    <t>Anualización_Meta
2017</t>
  </si>
  <si>
    <t>Anualización_Meta
2018</t>
  </si>
  <si>
    <t>Anualización_Meta
2019</t>
  </si>
  <si>
    <t>Anualización_Meta
2020</t>
  </si>
  <si>
    <t>Variables</t>
  </si>
  <si>
    <t>Periodicidad</t>
  </si>
  <si>
    <t>Formula de Calculo</t>
  </si>
  <si>
    <t>Línea Base</t>
  </si>
  <si>
    <t>Año</t>
  </si>
  <si>
    <t>Fuente</t>
  </si>
  <si>
    <t>Indicador_LB</t>
  </si>
  <si>
    <t>Variables_LB</t>
  </si>
  <si>
    <t>Formula de Calculo_LB</t>
  </si>
  <si>
    <t>Magnitud_LB</t>
  </si>
  <si>
    <t>Unidad de Medida_LB</t>
  </si>
  <si>
    <t>Agrega</t>
  </si>
  <si>
    <t>No Agrega</t>
  </si>
  <si>
    <t xml:space="preserve">Tipo Indicador </t>
  </si>
  <si>
    <t>GP_Género</t>
  </si>
  <si>
    <t>GP_Indígenas</t>
  </si>
  <si>
    <t>GP_Afrodescendientes</t>
  </si>
  <si>
    <t>GP_Rom</t>
  </si>
  <si>
    <t>GP_Raizales</t>
  </si>
  <si>
    <t>GP_Palenquera</t>
  </si>
  <si>
    <t>GP_Mulata</t>
  </si>
  <si>
    <t>GP_Niñas - Niños</t>
  </si>
  <si>
    <t>GP_Jóvenes</t>
  </si>
  <si>
    <t>GP_Adolescentes</t>
  </si>
  <si>
    <t>GP_Adulto Mayor</t>
  </si>
  <si>
    <t>GP_Discapacidad</t>
  </si>
  <si>
    <t>GP_LGBTI</t>
  </si>
  <si>
    <t>GE_0 - 6 Años</t>
  </si>
  <si>
    <t>GE_7 - 15 Años</t>
  </si>
  <si>
    <t>GE_16 - 18 Años</t>
  </si>
  <si>
    <t>GE_19 - 27 Años</t>
  </si>
  <si>
    <t>GE 28 - 60 Años</t>
  </si>
  <si>
    <t>GE_61 o más</t>
  </si>
  <si>
    <t>GR_Ben_Localidad</t>
  </si>
  <si>
    <t>GR_Ben_UPZ</t>
  </si>
  <si>
    <t>GR_Int_Localidad</t>
  </si>
  <si>
    <t>GR_Int_UPZ</t>
  </si>
  <si>
    <t>Nueva en PDD</t>
  </si>
  <si>
    <t>Acuerdo 645 de 2014</t>
  </si>
  <si>
    <t>Origen Dato</t>
  </si>
  <si>
    <t>CodODS</t>
  </si>
  <si>
    <t>Nombre_ODS</t>
  </si>
  <si>
    <t>Cod_Indicador_ODS</t>
  </si>
  <si>
    <t>Nomb_Indicador_ODS</t>
  </si>
  <si>
    <t>Avance Magnitud Meta</t>
  </si>
  <si>
    <t>Avance Cualitativo</t>
  </si>
  <si>
    <t>% Avance Meta 2016</t>
  </si>
  <si>
    <t>% Avance Meta 2020</t>
  </si>
  <si>
    <t>Observaciones</t>
  </si>
  <si>
    <t>Avance Magnitud Meta Junio 2017</t>
  </si>
  <si>
    <t>Avance Cualitativo Junio 2017</t>
  </si>
  <si>
    <t>% Avance Meta Junio 2017</t>
  </si>
  <si>
    <t>Avance Magnitud Meta 2017</t>
  </si>
  <si>
    <t>Avance Cualitativo 2017</t>
  </si>
  <si>
    <t>% Avance Meta 2017</t>
  </si>
  <si>
    <t>01</t>
  </si>
  <si>
    <t>101</t>
  </si>
  <si>
    <t>92</t>
  </si>
  <si>
    <t>122</t>
  </si>
  <si>
    <t>No aplica</t>
  </si>
  <si>
    <t>Nacimientos en niñas, adolescentes y jóvenes menores de 19 años</t>
  </si>
  <si>
    <t>Cuatrienio</t>
  </si>
  <si>
    <t>Nacimientos en niñas, adolescentes y jóvenes menores de 19 años/Total de nacimientos</t>
  </si>
  <si>
    <t>DANE - SISVAN</t>
  </si>
  <si>
    <t>Participación de los nacimientos en niñas, adolescentes y jóvenes menores de 19 años</t>
  </si>
  <si>
    <t xml:space="preserve">Nacimientos en niñas, adolescentes </t>
  </si>
  <si>
    <t>Años</t>
  </si>
  <si>
    <t>X</t>
  </si>
  <si>
    <t>Decreciente</t>
  </si>
  <si>
    <t>x</t>
  </si>
  <si>
    <t>Sistema de Estadísticas Vitales - Secretaría Distital Salud</t>
  </si>
  <si>
    <t>3. Salud y bienestar</t>
  </si>
  <si>
    <t>3.7.2</t>
  </si>
  <si>
    <t>Tasa de embarazos en adolescentes (10-14; 15-19) por 1.000 mujeres en ese grupo de edad</t>
  </si>
  <si>
    <t>No se reporta avance porque se está validando información con la Secretaría de Salud</t>
  </si>
  <si>
    <t>En 2017, La participación de los nacimientos en niñas, adolescentes y jóvenes menores de 19 años fue  13,4% lo que significa que hubo una disminución de 3,1 puntos porcentuales respecto a la línea base (Linea base: 16,5%, Participación nacidos vivos en niñas de 10 a 19 años. 2017: 13,4% (12.284 NV de 10 a 19 años sobre el total de NV : 91.672)</t>
  </si>
  <si>
    <t>Edad de las mujeres al nacimiento de su primer hijo.</t>
  </si>
  <si>
    <t>Percentil 50</t>
  </si>
  <si>
    <t>La mediana de la edad de las mujeres al nacimiento de su primer hijo</t>
  </si>
  <si>
    <t>Edad de nacimiento del primer hijo</t>
  </si>
  <si>
    <t>Se divide la población en 100 y la mediana es el percentil 50.</t>
  </si>
  <si>
    <t>22 años</t>
  </si>
  <si>
    <t>Creciente</t>
  </si>
  <si>
    <t xml:space="preserve"> Sistema de Estadísticas Vitales - Secretaría Distital Salud</t>
  </si>
  <si>
    <t>El avance cualitativo y cuantitativo del cierre 2016 se encuentra actualmente en revisión</t>
  </si>
  <si>
    <t>Durante el 2017 la mediana de edad de las mujeres al nacimiento de su primer hijo fue de 23 años lo que significa un incremento de 1 año respecto a la línea base. 
Fuente 2017 : Aplicativo -RUAF-ND -Sistema de estadísticas vitales SDS. Datos preliminares</t>
  </si>
  <si>
    <t>02</t>
  </si>
  <si>
    <t>102</t>
  </si>
  <si>
    <t>76.054</t>
  </si>
  <si>
    <t xml:space="preserve">Cupos para la atención integral de niños y niñas de primera infancia con estándares de calidad </t>
  </si>
  <si>
    <t>Sumatoria</t>
  </si>
  <si>
    <t>Cupos para la atención</t>
  </si>
  <si>
    <t>SDIS</t>
  </si>
  <si>
    <t>Número de cupos en ámbitos institucionales para la atención de la primera infancia de la SDIS, la SED y privados, cumplen con estándares de calidad superiores al 80%</t>
  </si>
  <si>
    <t>Instrumentos de seguimiento a cumplimiento de estándares de calidad</t>
  </si>
  <si>
    <t>4. Educación de calidad</t>
  </si>
  <si>
    <t>4.2.1</t>
  </si>
  <si>
    <t>Porcentaje de niños menores de 5 años cuyo desarrollo se encuentra bien encauzado en cuanto a la salud, el aprendizaje y el bienestar psicosocial.Desglose: por sexo, ubicación, recursos económicos (y otras características, donde se disponga de datos)</t>
  </si>
  <si>
    <t>La apuesta por la calidad de los servicios de educación inicial en el marco de la atención integral a la primera infancia, se ve materializada en el mejoramiento del cumplimiento de los lineamientos y estándares técnicos, logrando para la vigencia 2016 alcanzar 56.353 cupos en entornos institucionales por encima del 80% de cumplimiento: 19.199 en jardines de la SDIS, 14.029 en jardines de la SDIS atendidos por el convenio SDIS – SED, 5.220 en Establecimientos Educativos de la SED y 17.905 en la oferta privada  , estos últimos aportando a la meta de atención integral de la ciudad. Lo anterior a partir de procesos de fortalecimiento técnico, administrativo, financiero, seguimiento y monitoreo de los servicios.</t>
  </si>
  <si>
    <r>
      <t xml:space="preserve">La SDIS avanzó en el fortalecimiento de la oferta institucional alcanzando </t>
    </r>
    <r>
      <rPr>
        <b/>
        <sz val="12"/>
        <color rgb="FF000000"/>
        <rFont val="Arial"/>
        <family val="2"/>
      </rPr>
      <t>56.809</t>
    </r>
    <r>
      <rPr>
        <sz val="12"/>
        <color rgb="FF000000"/>
        <rFont val="Arial"/>
        <family val="2"/>
      </rPr>
      <t xml:space="preserve"> cupos con estándares de calidad en educación inicial superiores al 80%  en 563 jardines infantiles públicos y privados, a través de estrategias de asistencia técnica y acompañamiento para el mejoramiento continuo en los componentes: pedagógico, administrativo, salud y nutrición, ambientes seguros y protectores, talento humano, familia, comunidad y redes.</t>
    </r>
  </si>
  <si>
    <r>
      <rPr>
        <b/>
        <sz val="12"/>
        <color rgb="FF000000"/>
        <rFont val="Arial"/>
        <family val="2"/>
      </rPr>
      <t>Avance meta resultado distrital</t>
    </r>
    <r>
      <rPr>
        <sz val="12"/>
        <color rgb="FF000000"/>
        <rFont val="Arial"/>
        <family val="2"/>
      </rPr>
      <t xml:space="preserve">:
En su apuesta por la calidad de los servicios sociales de la </t>
    </r>
    <r>
      <rPr>
        <b/>
        <sz val="12"/>
        <color rgb="FF000000"/>
        <rFont val="Arial"/>
        <family val="2"/>
      </rPr>
      <t>SDIS y la SED</t>
    </r>
    <r>
      <rPr>
        <sz val="12"/>
        <color rgb="FF000000"/>
        <rFont val="Arial"/>
        <family val="2"/>
      </rPr>
      <t>, el Distrito Capital en lo corrido del cuatrienio alcanzó</t>
    </r>
    <r>
      <rPr>
        <b/>
        <sz val="12"/>
        <color rgb="FF000000"/>
        <rFont val="Arial"/>
        <family val="2"/>
      </rPr>
      <t xml:space="preserve"> 98.660</t>
    </r>
    <r>
      <rPr>
        <sz val="12"/>
        <color rgb="FF000000"/>
        <rFont val="Arial"/>
        <family val="2"/>
      </rPr>
      <t xml:space="preserve"> cupos con estándares de calidad superiores al 80%, de los cuales 43.611 cupos corresponden a jardines públicos de la SDIS, 13.198 a jardines privados y 41.851 de los grados jardín y transición en Instituciones Educativas Distritales, logrando el 62% de cumplimiento frente a la meta total del cuatrienio.
Lo anterior en el marco de la RIA construida para la ciudad y con el cumplimiento de las condiciones de calidad definidas por la Estrategia de Cero a Siempre, organizados en seis componentes: pedagógico, administrativo, salud y nutrición, ambientes seguros y protectores, talento humano, y familia-comunidad y redes</t>
    </r>
  </si>
  <si>
    <t>149.687</t>
  </si>
  <si>
    <t>Cupos para la atención integral de niños y niñas de primera infancia en el marco de la RIA</t>
  </si>
  <si>
    <t xml:space="preserve"> </t>
  </si>
  <si>
    <t>Sistemas de información</t>
  </si>
  <si>
    <t>Durante la vigencia 2016, la Administración Distrital concentró sus esfuerzos en la formulación e implementación de la primera fase de la Ruta Integral de Atenciones – RIA para la Primera Infancia. En este sentido, a la fecha la ciudad cuenta con una Estrategia Distrital para su implementación, sustentada en la consolidación de 28 fichas técnicas (una por cada atención priorizada) y un primer ejercicio de territorialización en cinco (5) Localidades: Ciudad Bolívar, Tunjuelito, Mártires, Santafé - Candelaria y Chapinero. De esta forma, el Distrito Capital da cumplimiento a lo dispuesto en la Ley 1804 de 2016 “Por la cual se establece la Política de Estado para el Desarrollo Integral de la Primera Infancia De Cero a Siempre y se dictan otras disposiciones”.
Dichos logros se obtuvieron a partir de acciones de coordinación y articulación intersectorial realizadas por las Secretarías Distritales de Integración Social - SDIS, Educación - SED, Salud -SDS, Cultura, Recreación y Deporte -SDCRD, y sus entidades adscritas: Instituto Distrital de las Artes -IDARTES, Instituto Distrital de Recreación y Deporte -IDRD y el programa Biblored, así como con el concurso del Instituto Colombiano de Bienestar Familiar -ICBF y de la Estrategia Nacional de Cero a Siempre, como aliados del nivel nacional.
A Diciembre 31 de 2016, la Secretaría Distrital de Integración Social prestó servicios de atención integral en Jardines infantiles y en ámbitos familiares a 101.987  niños y niñas desde la gestación hasta los cinco (5) años, de los cuales 14.173  fueron atendidos a través del convenio entre la SDIS y la SED. Es importante destacar que el modelo en ámbito familiar se encuentra en una fase de armonización con el esquema de atención en los 1.000 primeros días de vida, en consideración a lo establecido en la Ruta Integral de Atenciones. En el marco del enfoque diferencial atendieron 8.906  niños y niñas, de los cuales 423 son habitantes de territorios rurales, 2.031 con discapacidad 1.611 pertenecen a grupos étnicos y 4.841 son víctimas o afectados por el conflicto armado.   
Por su parte la Secretaría de Educación Distrital, adicional a la atención integral prestada en el marco del convenio con la SDIS, suscribió un convenio con la Caja de Compensación, Colsubsidio y el ICBF, a través del cual se atendieron integralmente 5.220 niños y niñas.  
De otra parte, el Instituto Colombiano de Bienestar familiar- Regional Bogotá a través de los servicios de atención integral a la primera Infancia asume la atención de los niños, desde la gestación hasta los 5 años de edad, garantizando su derecho a la educación inicial, el cuidado, la salud y nutrición, la protección y participación, a través de una intervención en las dimensiones del desarrollo infantil temprano, en este contexto para el año 2016 alcanza una atención de 55.302  niños y niñas de la ciudad. Finalmente de acuerdo con el registro de inspección y vigilancia de la SDIS, 17.905 niños y niñas fueron atendidos integralmente en el marco del cumplimiento de estándares de calidad. 
En relación con el sector Cultura en el marco de la Ruta Integral de Atenciones a niños y niñas  de la ciudad se avanza en la atención de 25.168 niños y niñas de primera infancia con estrategias de encuentros artísticos, tales como: 'Bebés al Parque', 'Al Parque con Pá', 'La Tetatón' y 'A Bailar y Jugar', eventos con Cine Colombia, funciones de pequeño formato, entre otras actividades. Se entregan 3.427 contenidos físicos (CDs de música, libros en tela y videos) y  el proyecto Arte en Primera Infancia del IDARTES se articuló al pilotaje de la RIA  en las localidades de la Ciudad con encuentros artísticos y laboratorios de creación, presentando los siguientes resultados de atención: Los Mártires: 6.417, Chapinero: 2.015, Suba: 16.381, Bosa: 18.491, Ciudad Bolívar: 13.414 niños y niñas atendidos. 
La Secretaría Distrital de Salud destaca la construcción, socialización e inicio de la implementación de las fichas de atenciones integrales priorizadas  a los niños y niñas en primera infancia, por parte de los gestores en salud de las 4 subredes integradas de atención de Bogotá D.C,.</t>
  </si>
  <si>
    <t>Durante el primer semestre de 2017, la SDIS en conjunto con el ICBF y mediante el seguimiento del cumplimiento a estándares de calidad en jardines privados, lograron disponer de 136.531  cupos en los servicios dirigidos a la atención integral para la primera infancia, de los cuales 68.448  corresponden a la SDIS, 58.885 al ICBF y  13.198 a los jardines privados. Con esta oferta de servicios, se ha favorecido el desarrollo infantil con acciones de acompañamiento familiar, pedagógicas, nutrición, salud y el fortalecimiento de la corresponsabilidad de padres, madres y cuidadores. Así mismo se destaca la implementación del servicio social para la atención integral de mujeres gestantes, niñas y niños menores de dos años, “Creciendo en Familia”, como una apuesta de la Administración Distrital para el fortalecimiento de las interacciones y las capacidades para educar, cuidar y proteger de madres, padres, cuidadores y agentes comunitarios  en la zona urbana de 19 localidades del Distrito.</t>
  </si>
  <si>
    <r>
      <rPr>
        <b/>
        <sz val="12"/>
        <color rgb="FF000000"/>
        <rFont val="Arial"/>
        <family val="2"/>
      </rPr>
      <t xml:space="preserve">Avance meta resultado distrital:
</t>
    </r>
    <r>
      <rPr>
        <sz val="12"/>
        <color rgb="FF000000"/>
        <rFont val="Arial"/>
        <family val="2"/>
      </rPr>
      <t xml:space="preserve">La Administración Distrital en su apuesta por la atención integral de niños y niñas de primera infancia en el marco de la Ruta Integral de Atenciones ha atendido a </t>
    </r>
    <r>
      <rPr>
        <b/>
        <sz val="12"/>
        <color rgb="FF000000"/>
        <rFont val="Arial"/>
        <family val="2"/>
      </rPr>
      <t>178.382</t>
    </r>
    <r>
      <rPr>
        <sz val="12"/>
        <color rgb="FF000000"/>
        <rFont val="Arial"/>
        <family val="2"/>
      </rPr>
      <t xml:space="preserve"> niños y niñas, de los cuales La Secretaría Distrital de Integración Social- SDIS en los servicios sociales Creciendo en Familia y Jardines infantiles atendió 68.448; La Secretaria de Educación 41.851; el Instituto Colombiano de Bienestar Familiar- Regional Bogotá 54.885 y los jardines privados 13.198. Del resultado de la SDIS se destaca la atención con enfoque diferencial a 14.203 niñas, niños y adolescentes víctimas del conflicto armado, perteneciente a grupos étnicos, con discapacidad y habitantes de territorios rurales a través del fortalecimiento y potenciamiento de habilidades del talento humano y sus familias, quienes aportan a la protección integral, garantía y restablecimiento de sus derechos, logrando el 77% de cumplimiento frente a la meta total del cuatrienio.</t>
    </r>
  </si>
  <si>
    <t>Niños, niñas y adolescentes de 5 a 17 años trabajando/Total de Niños, niñas y adolescentes de 5 a 17 años</t>
  </si>
  <si>
    <t xml:space="preserve">Niños, niñas y adolescentes </t>
  </si>
  <si>
    <t>DANE</t>
  </si>
  <si>
    <t>Tasa de trabajo infantil ampliada</t>
  </si>
  <si>
    <t>Trabajo infantil en niños, niñas y adolescentes de 5 a 17 años.</t>
  </si>
  <si>
    <t>Niños, niñas y adolescentes trabajando</t>
  </si>
  <si>
    <t>Encuesta Integrada de Hogares</t>
  </si>
  <si>
    <t>8. Trabajo decente y crecimiento económico</t>
  </si>
  <si>
    <t>8.7.1</t>
  </si>
  <si>
    <t>Porcentaje y número de niños de entre 5 y 17 años que realizan trabajo infantil, por sexo y grupo de edad</t>
  </si>
  <si>
    <t xml:space="preserve">En el marco del desarrollo de programas orientados prioritariamente a la población más vulnerable y con el fin de reducir en 4 puntos la tasa de trabajo infantil ampliada de niños, niñas y adolescentes de 5 a 17 años en la ciudad, el Distrito desde los sectores de Integración Social, Salud y Educación han venido desarrollando acciones directas para la prevención y  erradicación progresiva del trabajo infantil en coherencia con la Política Pública de Infancia y Adolescencia 2011 – 2020. 
En este contexto, la Secretaría Distrital de Integración Social garantiza a los niños, las niñas y adolescentes, a través de los Centros Amar y Estrategia Móvil el goce efectivo de derechos de quienes se encuentran en situación o riesgo de trabajo infantil, a partir de acciones complementarias psicosociales, pedagógicas, nutricionales y de gestión intersectorial, lo cual permite la superación de la vulnerabilidad y el desarrollo de potencialidades y capacidades. En la vigencia 2016, 2.653  niños, niñas y adolescentes en riesgo o situación de trabajo infantil fueron atendidos integralmente.
Por su parte desde el sector de Salud, se viene implementando el Plan de Salud Pública de Intervenciones Colectivas PIC – estrategia que busca la desvinculación progresiva de las niñas, niños y adolescentes de situaciones de Trabajo Infantil. 
Desde la Secretaría de Educación Distrital, se avanza en la puesta en marcha del programa “Calidad Educativa Para Todos”, para la garantía del derecho a una educación de calidad se implementa la estrategia para el abordaje del trabajo infantil desde la Escuela “Suma de Sueños” la cual permite a los Colegios Distritales caracterizar e identificar el riesgo de deserción escolar por esta causa, y con ello formular las acciones pertinentes que favorezcan su permanencia en el sistema educativo y la culminación de la educación media. En el 2016 se logró la caracterización e identificación de las dinámicas de trabajo infantil,  y la línea base sobre los tipos de trabajo que realizan los niños, niñas y adolescentes vinculados a 50 instituciones educativa distritales.
Dicha caracterización permitió establecer la situación de 6.272 estudiantes, encontrando que 2.754 niñas, niños y jóvenes son trabajadores, entre los tipos de trabajo que realizan se encuentran: Ser cuidadores de personas menores, ventas ambulantes, ayudantes de algún negocio familiar, meseros, ayudantes de construcción y comercio entre otras; 1.254 estudiantes se encuentran en riesgo de ser trabajadores y 2.264 son estudiantes que no trabajan ni están en riesgo. 
</t>
  </si>
  <si>
    <t>Con el fin de reducir en 4 puntos porcentuales la tasa de trabajo infantil ampliada – TTIA - la Administración Distrital por medio de los sectores de Integración Social, Salud y Educación ha venido desarrollando acciones directas para la prevención y erradicación progresiva del trabajo infantil en coherencia con la Política Pública de Infancia y Adolescencia 2011 – 2021. 
En este sentido, el trabajo infantil ampliado en la ciudad pasó de 11,0% (línea de base formulación Plan de Desarrollo “Bogotá Mejor para Todos”) a 6,8% (Encuenta Integrada de Hogares- DANE Modulo de Trabajo Infantil/2016.  Los resutados 2017 se espera se publiquen en Abril del año 2018. ); esto significa que se logró reducir la tasa de trabajo infantil en 4,2 puntos porcentuales, superando la meta trazada en el Plan de Desarrollo 2016-2020.
En este contexto, y con el fin de continuar disminuyendo la tasa de trabajo infantil ampliado para el goce efectivo de los derechos de niñas, niños y adolescentes en una Bogotá Mejor para Todos, la Secretaria Distrital de Integración Social a través de la Estrategia Móvil y los Centros Amar ha contribuido con la atención integral de 5.826 niñas, niños y adolescentes, a partir de: 
• 13 centros Amar que operan en 12 localidades en jornada diurna y nocturna, con una capacidad total de atención en 1.140 cupos, a través de los cuales se brinda a las niñas, niños y adolescentes acompañamiento pedagógico, nutricional, psicosocial y artístico para el desarrollo de sus capacidades y potencialidades.
• Identificación de nuevos nichos de trabajo infantil, para lo cual se aumentó de 25 a 75 profesionales que integraron la estrategia móvil de prevención y erradicación del trabajo infantil en la ciudad, que se encuentran en plazas de mercado, talleres de mecánica, zonas comerciales, calles, entre otros.
• Acompañamiento psicosocial a las familias y gestión para que estas cuenten con oportunidades laborales y productivas que permitan mejorar sus condiciones económicas, lo que contribuye a la desvinculación de las niñas, niños y adolescentes del trabajo infantil</t>
  </si>
  <si>
    <t>103</t>
  </si>
  <si>
    <t>90</t>
  </si>
  <si>
    <t>112</t>
  </si>
  <si>
    <t xml:space="preserve">cupos para niños y niñas de primera infancia 
</t>
  </si>
  <si>
    <t>Anual</t>
  </si>
  <si>
    <t>niños y niñas de primera infancia con estándares de calidad superiores al 80% en el ámbito institucional
niños y niñas de primera infancia</t>
  </si>
  <si>
    <t xml:space="preserve">Número </t>
  </si>
  <si>
    <t>Es solo la meta de SED, el programa debe consolidar los avances de SDIS (34.500) y SDIS-privados (13.363)</t>
  </si>
  <si>
    <t>Se ha logrado garantizar la atención integral de 41.851 niños y niñas con atención integral, así: 41.041 niños y niñas en los grados jardín y transición de los 184 colegios focalizados y en el marco del convenio SED-SDIS, se atendieron 810 niños y niñas del grado jardín. Igualmente, se elaboró un plan de acción para acompañar en el tránsito a las 10 casas de pensamiento intercultural, el cual inició su implementación hace dos meses en compañía de la Secretaría de Integración Social y los cabildos de las 10 casas como materialización de una acción afirmativa con comunidades indígenas.
Se propusieron los estándares, en cada uno de los seis componentes de la atención integral, con los que se van a monitorear las condiciones de calidad de la educación inicial. Así mismo, se realizaron reuniones con los equipos técnicos de la SED e IDEP, con el fin de socializar los avances en la propuesta de estándares y hacer consenso sobre los mismos, y se proyectó la actividad de validación del instrumento de monitoreo. Por su parte, en la proyección de la ruta operativa para la aplicación del sistema de monitoreo, se definieron 147 IED en las que se va a hacer la aplicación del sistema de monitoreo. 
Se continuó con las sesiones de la Mesa Distrital de Primera Infancia - Ruta Integral de Atenciones, avanzando en el reporte y el seguimiento niño a niño del cumplimiento de las atenciones en el marco de la RIA. 
Al interior de la SED, en el marco de los convenios con la caja de compensación familiar e ICBF, se realizó la verificación y la gestión para el cumplimiento de las ocho atenciones para el momento vital de los niños y las niñas que asisten a los colegios del Distrito. Se realizó la gestión para el cruce de información en bases de datos de la Secretaría de Salud con la información asociada a las atenciones de afiliación vigente a salud y esquema de vacunación, la cual se envió desde la SED a las cajas como insumo para el trabajo territorial de verificación.</t>
  </si>
  <si>
    <t>111,60%</t>
  </si>
  <si>
    <t>50,42%</t>
  </si>
  <si>
    <t>El logro en atención integral a 2017 es de 41.851 niños en 19 localidades del distrito capital, en donde se han desarrollado principalmente acciones que han permitido la implementación de estándares de calidad, acciones tales como:
-Consolidación de los planes de acompañamiento a familias, los cuales fueron elaborados a partir de las lecturas de realidad y en articulación con cada colegio.
-Se concretó la segunda toma de talla y peso de los niños y niñas de 184 instituciones educativas Distritales que reciben atención integral. 
-Se generaron acciones de promoción de prácticas y estilos de vida saludables que contribuyen al desarrollo integral. Igualmente, se orientó a las familias para dirigirse a las diferentes instancias sectoriales y hacer las respectivas gestiones que garanticen la salud de los niños y niñas. 
-Se consolidaron 110 documentos de acuerdo de ciclo. Igualmente, se ha dado continuidad a la planeación y desarrollo de experiencias pedagógicas pensadas desde los pilares de la educación inicial y reconocedoras de la diversidad de los niños y las niñas, de sus intereses y necesidades
-Se ha fortalecido el diseño de ambientes enriquecidos al interior de los colegios y de las aulas. En este componente ha sido fundamental el ejercicio de planeaciones conjuntas que moviliza el acompañante técnico. 
-Se orientó, diseñó y se avanzó en la ejecución de un plan de cualificación definido por cada componente de la atención integral, en donde a través de ejes orientadores se definieron las temáticas y metodologías para asegurar la cualificación del talento humano. 
-Se planeó y desarrolló una estrategia para la socialización de informes finales, entrega de productos y balance de la implementación de la atención integral con rectores, maestras y/o equipos dinamizadores de los colegios de los convenios. 
-Desde las diferentes líneas de acción se desarrollaron acciones orientadas a la promoción de los derechos, a la prevención de su vulneración y activación de la ruta integral de restablecimiento de los mismos, en los casos en los que se evidenciara su amenaza, vulneración o inobservancia.</t>
  </si>
  <si>
    <t>Se reprogramó la meta de la vigencia 2017 en la columna T</t>
  </si>
  <si>
    <t xml:space="preserve">cupos para niños y niñas en la RIA
</t>
  </si>
  <si>
    <t>SDE, SDIS</t>
  </si>
  <si>
    <t>SED, SDIS</t>
  </si>
  <si>
    <t>03</t>
  </si>
  <si>
    <t>104</t>
  </si>
  <si>
    <t>Número de mujeres gestantes altamente vulnerables identificadas con bajo peso por la Secretaría de Salud y atendidas por la SDIS.</t>
  </si>
  <si>
    <t xml:space="preserve">Mujeres gestantes </t>
  </si>
  <si>
    <t>SISVAN</t>
  </si>
  <si>
    <t>Número de gestantes con prevalencia de bajo peso</t>
  </si>
  <si>
    <t>Mujeres gestantes con prevalencia de bajo peso identificadas</t>
  </si>
  <si>
    <t>Suma</t>
  </si>
  <si>
    <t>Sistema de Vigilancia y Seguimiento Nutricional SDIS</t>
  </si>
  <si>
    <t>2. Hambre cero</t>
  </si>
  <si>
    <t>2.1.2</t>
  </si>
  <si>
    <t>Prevalencia de la inseguridad alimentaria moderada o grave en la población, según la Escala de Experiencia de Inseguridad Alimentaria</t>
  </si>
  <si>
    <t xml:space="preserve">En el marco del Plan de Desarrollo Mejor para Todos, la Secretaria Distrital de Integración Social a través del Proyecto “Bogotá te nutre”  tiene como meta atender en el periodo 2016-2020 a 5.616 mujeres gestantes identificadas con prevalencia de bajo peso, para lo cual durante la vigencia 2016 se adelantaron las siguientes acciones:  
 Articulación con la Secretaria Distrital de Salud, con el propósito que en el marco de la competencia de este sector se identifique las mujeres gestantes con bajo peso que asisten a control prenatal y que se encuentran registradas en el Sistema de Vigilancia Nutricional SISVAN D.C; las cuales serán referenciadas a Secretaria Distrital de Integración Social con el fin de definir la ruta de atención prioritaria desde los componentes nutricional y pedagógico.  
De igual forma y de común acuerdo se priorizaron los territorios a nivel de unidades de planeamiento zonal –UPZ, donde se concentrarán las esfuerzos de los dos sectores Salud e Integración social, para iniciar un proceso articulado de abordaje territorial en las zonas con los mayores porcentajes de prevalencia de bajo peso, para canalizar los casos que no están siendo valorados por la Secretaria Distrital de Salud. Se priorizaron 25 UPZ en el ejercicio de priorización resultado del encuentro 10 noviembre de 2016 – Subsecretaria de Salud Pública de la Secretaria Distrital de Salud y Dirección Territorial de la Secretaria Distrital de Integración Social
Entre los meses de junio a diciembre de la vigencia 2016, la Secretaria Distrital de Integración Social identificó 169 mujeres gestantes con bajo peso, las cuales están siendo atendidas a través del Servicio social Bonos canjeables por alimentos, a través del cual se le aporta a la mujer gestante un complemento nutricional para el periodo de gestación y lactancia de 6 meses, que conllevan a que el niño o niña 
</t>
  </si>
  <si>
    <t>En lo corrido del Plan de Desarrollo, la Secretaria Distrital de Integración Social ha atendido a través de la entrega de bono canjeable por alimentos, a 1.484 mujeres gestantes identificadas con prevalencia de bajo peso, remitidas por la Secretaría Distrital de Salud; 169 en la vigencia 2016 y 1.315 en 2017. Este apoyo alimentario aporta el 70% del valor calórico total diario recomendado según los requerimientos nutricionales establecidos.  
De acuerdo con los datos antropométricos del Sistema de Vigilancia Nutricional de la SDIS, de las 1.315 mujeres gestantes atendidas a 31 de diciembre de 2017, el 56% se encuentran con bajo peso, el 57% se encuentran en el tercer trimestre del embarazo y tiene en su mayoria edad gestacional adecuada entre los 26 y 35 años, ubicadas el 20% de ellas en la localidad de Suba.
De igual manera, se han realizado las siguientes acciones que han permitido el logro de esta meta: 
1. Gestión con la Secretaría Distrital de Salud, que identificó durante el primer semestre de 2017 a 1.678 mujeres gestantes con bajo peso, las cuales están siendo ubicadas por los equipos territoriales de la SDIS, con el fin de vincularlas al servicio de creciendo en familia, a través de bonos canjeables por alimentos. 
2. Mesas de trabajo interinstitucional con el fin de aumentar la atención de las mujeres gestantes en bajo peso que requieren de un apoyo alimentario para el mejoramiento de su estado nutricional.</t>
  </si>
  <si>
    <t>Estado nutricional del número de niños y niñas en hogares con inseguridad alimentaria nutricional- ISAN identificadas por la SDIS</t>
  </si>
  <si>
    <t>Niños y niñas en hogares con inseguridad alimentaria nutricional identificados</t>
  </si>
  <si>
    <t>Número de hogares con ISAN</t>
  </si>
  <si>
    <t>Hogares con ISAN</t>
  </si>
  <si>
    <t xml:space="preserve">En el marco del Plan de Desarrollo Mejor para Todos, la Secretaria Distrital de Integración Social a través del Proyecto “Bogotá te nutre”  tiene como meta para el periodo 2016-2020 atender a 5.448 niños y niñas de los hogares identificados con inseguridad alimentaria, para lo cual durante la vigencia 2016 se adelantaron las siguientes acciones:  
Entre los meses de junio a diciembre de la vigencia 2016, la Secretaria Distrital de Integración Social identificó 668 niños y niñas de 0-5 años de edad, de los hogares que se atendieron a través del Servicio social Bonos canjeables por alimentos Mi vital alimentario que está dirigido a personas y sus núcleos familiares en situación de inseguridad alimentaria.
Este apoyo tiene como fin aportar entre el 35% al 40% del valor calórico total diario recomendado, consiste en un bono canjeable en puntos autorizados por la SDIS, de acuerdo con el número de integrantes en atención del hogar y una lista seleccionada de alimentos, de los cuales los beneficiarios hacen uso. </t>
  </si>
  <si>
    <t>En lo transcurrido del Plan de Desarrollo 2016-2020 “Bogotá Mejor para Todos", la Secretaria Distrital de Integración Social ha atendido, a través de la entrega de bono canjeable por alimentos, a 2.390 niñas y niños de 0 a 5 años de hogares identificados con inseguridad alimentaria; 668 en la vigencia 2016 y 1722 en el  2017. Este apoyo alimentario aporta entre el 35% al 40% del valor calórico total diario recomendado.
De acuerdo con la clasificación nutricional del Sistema de Vigilancia y Seguimiento Nutricional de la SDIS, de los 1.722 niños y niñas identificados en hogares con inseguridad alimentaria en el 2017 para el segundo semestre se identificaron a 322 a 30 de diciembre de 2017, con defict  del estado nutricional correspondiente al 19,5% de la población valorada .</t>
  </si>
  <si>
    <t>105</t>
  </si>
  <si>
    <t>88</t>
  </si>
  <si>
    <t>Número de personas que perciben a las personas LBGTI como un riesgo para la sociedad / Total personas entrevistadas * 100</t>
  </si>
  <si>
    <t>Medición de la línea base de la política pública LGBT (SDP)</t>
  </si>
  <si>
    <t>14,1%</t>
  </si>
  <si>
    <t>10. Reducción de las desigualdades</t>
  </si>
  <si>
    <t>10.3.1</t>
  </si>
  <si>
    <t>Porcentaje de la población que declara haberse sentido personalmente  víctima de discriminación o acoso en los últimos 12 meses por motivos de discriminación  prohibidos por el derecho internacional  de los derechos humanos</t>
  </si>
  <si>
    <t>La meta cuyo compromiso compete únicamente a la SDP, definirá la linea de base con el resultado que arroje en materia de percepción la Encuesta Bienal de Cultura, versión 2017. A partir de este resultado y mediante el desarrollo de actividades programadas por la Entidad se pretende alcanzar la magnitud propuesta corroborable mediante la misma encuesta, versión 2019. Por lo pronto las atividades desarrolladas fueron las siguientes:
1. Se incorporó en la Encuesta Bienal de Culturas 2017, la pregunta que hace referencia a la percepción de las personas de los sectores LGBTI como un riesgo para la sociedad, a partir de la cual se medirá el impacto de las acciones que se realizan desde la administración distrital, a través del plan de la acción de la política pública, en el proceso estratégico, comunicación para el cambio cultural, en la reducción de este indicador. 
2. Diseño de 15 infografías que conmemoraron la visibilización de las orientaciones sexuales e identidades de género de la ciudad, las cuales se publicaron en las redes sociales de la política pública y se remitieron a las oficinas de prensa del Distrito y a la base de datos de la Dirección de Diversidad Sexual.
3.   Producción y emisión de 20 magazines radiales En Bogotá se puede Ser en la emisora del Distrito DC Radio y 6 programas con el IPAZUD, los cuales se difundieron en la emisora LAUD 90.4 FM.
4. Actualización del minisitio de la política, el cual está alojado en la página web de la Secretaría Distrital de Planeación y en el que la ciudadanía puede consultar normatividad, documentos, investigaciones y actas de las reuniones de los espacios de participación de la política pública LGBTI (Mesa Intersectorial de Diversidad Sexual – MIDS y Consejo Consultivo LGBT). 
5. Difusión de información de la política pública y de la Administración Distrital a través de las Bases de Datos y las redes sociales de la Política Pública LGBTI; además de participaciones en entrevistas en medios de comunicación distrital y nacional en los cuales se informa las acciones que la administración realiza para la garantía de derechos de personas LGBTI de la ciudad, y la elaboración de 6 boletines de prensa sobre formulación del plan de desarrollo, matrimonio igualitario, día contra la no homofobia, día del orgullo LGBTI, Semana por la Igualdad 2016 y canales de denuncia.
6. Contratación y elaboración de un brochure en versiones español e inglés, un dummie con el logo de la campaña de cambio cultural y un stand en el que se difundió permanentemente información de la Política Pública LGBTI en la Expo de CGLU (Cumbre Mundial de Gobiernos Locales y Regionales), realizada del 12 al 15 de octubre. 
7. Coordinación de la Semana por la Igualdad 2016 que contó con la asistencia de 12.700 ciudadanos y para lo cual se diseñaron piezas de convocatoria y material POP que se entregó en los diferentes eventos realizados del 17 al 26 de noviembre. Es importante resaltar que para el desarrollo de esta actividad se usaron espacios de ciudad como la Torre Colpatria, pantallas del estadio El Campín, EUCOLES, publimilenios, pendones de poste de la UPZ Chapinero Central y cebras aledañas al parque de los hippies.
8.Apoyo al desarrollo de la agenda de actividades de organizaciones sociales y lideres LGBTI como Manu Mojito, Madorilyn Crawford, Ciudad de Osos, Red Comunitaria Trans, Mesa LGBT de Bogotá, Sordoyent, Parces ONG, Mesa Local de Rafael Uribe Uribe, Colectivo de Hombres Gay, 3D Producciones, Red Distrital de Hombres Trans, Fundación Ayllu Familias Transmasculinas, Fundación Sergio Urrego, Colectivo León Zuleta, Transcolombia y Corporación Opción, entre otras.</t>
  </si>
  <si>
    <t>ND</t>
  </si>
  <si>
    <t>La meta cuyo compromiso compete únicamente a la SDP, definirá la línea de base con el resultado que arroje en materia de percepción la Encuesta Bienal de Cultura, versión 2017. A partir de este resultado y mediante el desarrollo de actividades programadas por la Entidad se pretende alcanzar la magnitud propuesta corroborable mediante la misma encuesta, versión 2019. 
Las actividades realizadas son:
Durante el año 2016, i) se incorporó en la Encuesta Bienal de Culturas 2017, la pregunta que hace referencia a la percepción de las personas de los sectores LGBTI como un riesgo para la sociedad, a partir de la cual se medirá el impacto de las acciones que se realizan desde la administración distrital, a través del plan de la acción de la política pública, en el proceso estratégico, comunicación para el cambio cultural, en la reducción de este indicador; ii) diseño de infografías que conmemoraron la visibilización de las orientaciones sexuales e identidades de género de la ciudad; iii) producción y emisión de 20 magazines radiales En Bogotá se puede Ser en la emisora del Distrito DC Radio y 6 programas con el IPAZUD, los cuales se difundieron en la emisora LAUD 90.4 FM; iv) actualización del minisitio de la política, el cual está alojado en la página web de la Secretaría Distrital de Planeación; v) difusión de información de la política pública y de la Administración Distrital a través de las Bases de Datos y las redes sociales de la Política Pública LGBTI; vi) contratación y elaboración de un brochure en versiones español e inglés, un dummie y un stand en la Expo de CGLU (Cumbre Mundial de Gobiernos Locales y Regionales), realizada del 12 al 15 de octubre; vii) coordinación de la Semana por la Igualdad 2016 y finalmente, viii) apoyo al desarrollo de la agenda de actividades de organizaciones sociales y líderes LGBTI, entre otras.
En lo corrido del 2017 y en el marco de la estrategia de cambio cultural «En Bogotá Se Puede Ser», i) se diseñaron las piezas de fechas emblemáticas, la convocatoria para eventos como la Política LGBTI en la Feria del Libro, Encuentro de Saberes «LGBTI más que la suma de las letras», el diseño de piezas, material POP y de investigaciones de la entidad, la presentación de la PPLGBTI y la entrega de información necesaria para el ejercicio de diseño y de diagramación requerido; ii) se realizó también la producción y emisión de 18 programas radiales del magazín «Se Puede Ser», la actualización y verificación de la información publicada en el Minisito de la política que se encuentra alojado en la página web de la SDP, así como los Boletines de Prensa para el Día Internacional de la Homofobia y lo referente a la marcha LGBT; iv) participación en entrevistas en medio de circulación nacional. 
En lo referente a la organización de la Semana por la Igualdad 2017 además de la evaluación de la versión 2016, se llevó a cabo reunión con la Gerencia de Artes Audiovisuales del IDARTES con el fin de integrar el Ciclo de Cine Rosa a la agenda 2017.
De otra parte, se llevó a cabo la participación en la feria internacional del libro realizada entre el 25 de abril al 08 de mayo de 2017, de este evento se destaca: i) la presencia permanente de la imagen de la política pública LGBTI durante los 14 días; ii) entrega de material POP de la política pública LGBTI a personas asistentes de los conversatorios sobre temas de diversidad sexual y de géneros; c) Realización de los conversatorios: Club de lectura “El fuego secreto” y Encuentro con Luisgé Martin, autor de libro “El amor del revés”, en diferentes lugares de la ciudad; d) Apoyo a la organización del panel “Escribir el deseo” en el que participaron los escritores Luisgé Martí de España, Dany Salvaterra de Perú y Omar Ardila de Colombia.</t>
  </si>
  <si>
    <t>Se incorporó en la Encuesta Bienal de Culturas 2017, las categorías de sexo orientación sexual e identidad de género y otras preguntas  relacionadas con representaciones sociales. Con base en los resultados de la aplicación de la Encuesta Bienal de Culturas en 2017, en la vigencia 2018 se establecerá la linea de base de esta meta de Resultado.</t>
  </si>
  <si>
    <t>Número de personas de los sectores LGBTI que perciben discriminación, violencias y exclusión social / Número de personas LBGTI entrevistadas *100</t>
  </si>
  <si>
    <t>69,4%</t>
  </si>
  <si>
    <t>NO</t>
  </si>
  <si>
    <t xml:space="preserve">En torno al compromiso, se ha planteado conjuntamente con la Secretaría Distrital de Integración Social determinar la línea base durante la vigencia 2017, a partir del resultado que arroje la Encuesta BienalCultura. A partir de este dato y con las acciones que desarrollan las dos entidades en el marco de sus competencias se hará una úbnica medición con la versión de la encuentas en la vigencia 2019. 
De acuerdo con lo anterior, desde ya se trabaj en las siguientes actividades que contribuyen con el propósito de la meta:
Se resalta como principal avance la formulación del Plan de Acción de la Política Pública LGBTI para el periodo 2017-2020, en el que participaron 514 personas, entre las que se encuentran ciudadanas y ciudadanos de todas las localidades, organizaciones sociales y servidoras y servidores públicos de las entidades del Distrito.
Este Plan de Acción integra para los cuatro procesos estratégicos y los doce componentes de la política pública, 23 líneas de acción, 60 acciones, 238 metas e indicadores de responsabilidad de los 14 sectores distritales.  La ejecución de las metas del plan de acción de la política pública por los catorce sectores distritales a partir de 2017, estarán orientadas a avanzar en garantizar los derechos de las personas de los sectores LGBTI en Bogotá y en disminuir la percepción de discriminación, violencias y exclusión social de las personas de estos sectores sociales que les impide el ejercicio pleno de sus derechos. 
De otra parte y en aras de realizar la medición de la disminución del indicador de percepción de discriminación, en 18 puntos porcentuales, se ha incorporado en las Encuestas Bienal de Culturas y Multipropósito, que se aplicarán en el presente año y en las vigencias 2019 y 2020 respectivamente, las categorías de sexo, variable intersexual, orientación sexual e identidad de género y las preguntas que hacen referencia a la percepción de discriminación y vulneración de los derechos de las personas de los sectores sociales LGBTI. </t>
  </si>
  <si>
    <t xml:space="preserve">En torno al compromiso, se ha planteado conjuntamente con la Secretaría Distrital de Integración Social determinar la línea base durante la vigencia 2017, a partir del resultado que arroje la Encuesta Bienal de Cultura. A partir de este dato y con las acciones que desarrollan las dos entidades en el marco de sus competencias se hará una única medición con la versión de la encuesta de la vigencia 2019. 
De acuerdo con lo anterior, desde ya se trabaja en las siguientes actividades que contribuyen con el propósito de la meta:
Durante el año 2016, se resalta como principal avance la formulación del Plan de Acción de la Política Pública LGBTI para el periodo 2017-2020. Este Plan de Acción integra para los cuatro procesos estratégicos y los doce componentes de la política pública, 23 líneas de acción, 60 acciones, 238 metas e indicadores de responsabilidad de los 14 sectores distritales.
De otra parte y en aras de realizar la medición de la disminución del indicador de percepción de discriminación, en 18 puntos porcentuales, se han incorporado, las categorías de sexo, variable intersexual, orientación sexual e identidad de género y las preguntas que hacen referencia a la percepción de discriminación y vulneración de los derechos de las personas de los sectores sociales LGBTI en las Encuestas Bienal de Culturas y Multipropósito 2017, que se aplicarán además en las vigencias 2019 y 2020 respectivamente.
En lo corrido de la actual vigencia, se desarrolla una herramienta tecnológica en coordinación con el sector educación, para analizar y hacer seguimiento a la información sobre convivencia escolar y discriminación, que en principio se aplicará en una prueba piloto en cinco colegios de Bogotá. En tal sentido, se avanza en la definición de los índices a medir, frente a estereotipos, convivencia y discriminación.
</t>
  </si>
  <si>
    <t>Se incorporó en la Encuesta Multipropósito 2017 las categorías de sexo orientación sexual e identidad de género. Con base en los resultados de la aplicación de la Encuesta Multipropósito en 2017, en la vigencia 2018 se establecerá la linea de base de esta meta de Resultado .</t>
  </si>
  <si>
    <t>Personas de los sectores LGBTI con percepción de discriminación, violencia y exclusión social</t>
  </si>
  <si>
    <t>Personas de los sectores LGBTI que expresan han sido discriminadas/Total de las personas de los sectores LGBTI encuestadas</t>
  </si>
  <si>
    <t xml:space="preserve">Personas de los sectores LGBTI </t>
  </si>
  <si>
    <t>Medición de la línea base de la política pública LGBT 2014  -SDP</t>
  </si>
  <si>
    <t>Porcentaje de personas de los sectores LGBTI que han sido discriminadas o que sus derechos han sido vulnerados por cualquier razón.</t>
  </si>
  <si>
    <t>Personas de los sectores LGBTI que han sido discriminadas o que sus derechos han sido vulnerados por cualquier razón.</t>
  </si>
  <si>
    <t>Personas de los sectores LGBTI que expresan han sido discriminadas/Total de las personas de los sectores LGBTI</t>
  </si>
  <si>
    <t>69.4%</t>
  </si>
  <si>
    <t>Registro administrativo</t>
  </si>
  <si>
    <t xml:space="preserve">Esta meta esta porgramada a partir de 2017, sin embargo se realizaron las siguinetes acciones:
La Secretaria Distrital de Planeación diseñó el indicador que se medirá a través de las Encuestas Bienal de Culturas y Multipropósito. De igual manera formuló el Plan de Acción de Política Pública LGBTI 2017-2020. 
La Secretaría Distrital de Integración Social  realizó procesos de transformación de imaginarios y representaciones sociales con metodologías novedosas desde las vivencias y el arte.
Así mismo, se desarrollaron las siguinetes acciones:
Elaboración del “Diagnóstico Situacional-Línea Base de las Percepciones, Imaginarios y Mitos sobre el Sector Social LGBTI dentro del Instituto Nacional de Medicina Legal y Ciencias Forenses”.
Realización de investigación “Prácticas y Discursos de Discriminación hacia personas LGBTI en Bogotá” y construyó los “Lineamientos Técnicos y Metodológicos para la prevención y atención de Explotación Sexual Comercial en Niños Niñas y Adolescentes en procesos de construcción de orientación sexual e identidad de género no hegemónicas”. </t>
  </si>
  <si>
    <t>Percepión de las personas que perciben discriminación por su origen étnico</t>
  </si>
  <si>
    <t>Personas que perciben discriminación por su origen étnico</t>
  </si>
  <si>
    <t>Percepión de las personas que perciben discriminación por su origen étnico/Total de la poblaciónd e origen étnico</t>
  </si>
  <si>
    <t xml:space="preserve">Personas de origen étnico </t>
  </si>
  <si>
    <t>Porcetaje de personas de origen étnico perciben discriminación</t>
  </si>
  <si>
    <t>Personas de origen étnico que perciben discriminación</t>
  </si>
  <si>
    <t>Disminuir en 2 puntos porcentuales las personas que percibe discriminación por su origen étnico</t>
  </si>
  <si>
    <t>En la versión 2017 de la Encuesta Mutipropósito fue incluida en el capítulo H la pregunta “Durante el PRESENTE AÑO, ...ha visto que alguna persona haya sido discriminado(a), molestado(a), o que le hayan hecho sentir mal por alguno de los siguientes motivos: (a) Por su raza u origen étnico”. La encuesta se encuentra en trabajo de campo y se espera que los resultados salgan oficialmente para el segundo semestre de 2018; donde contaremos con la cifra para reportar oficialmente.</t>
  </si>
  <si>
    <t>Mediante Radicado 3-2018-01178 se solicito el ajuste de esta meta a la Dirección de Planes de Desarrollo y Fortalecimiento Local, la cual lo aprobó  mediante Radicado 3-2018-01380</t>
  </si>
  <si>
    <t>106</t>
  </si>
  <si>
    <t>Personas mayores en procesos de fortalecimiento de sus proyectos de vida a través de los servicios de la SDIS</t>
  </si>
  <si>
    <t xml:space="preserve">Personas mayores </t>
  </si>
  <si>
    <t>2012 - 2015</t>
  </si>
  <si>
    <t>SIRBE-SDIS</t>
  </si>
  <si>
    <t>Personas mayores vinculadas a procesos de fortalecimiento de sus proyectos de vida</t>
  </si>
  <si>
    <t>Sistema de información de registro de beneficiarios - SIRBE</t>
  </si>
  <si>
    <t>1. Fin de la pobreza</t>
  </si>
  <si>
    <t>1.3.1</t>
  </si>
  <si>
    <t>Porcentaje de la población cubierta por niveles mínimos o sistemas de protección social, desglosado por sexo, y distinguiendo entre los niños, los desempleados, los ancianos, las personas con discapacidad, las mujeres embarazadas y los recién nacidos, las víctimas de accidentes de trabajo, los pobres y los grupos vulnerables</t>
  </si>
  <si>
    <t xml:space="preserve">A través del trabajo adelantado en las 22 unidades operativas de Centro Dia, se garantizó la autonomía y autodeterminación de las personas mayores en la participación y fortalecimiento de capacidades y potencialidades, donde resignificaron su rol dentro de sus familias y sus entornos sociales.
 Las personas mayores reconocen una incidencia en sus proyectos de vida (individual y colectiva), así como el impacto en la manera de ejercer su ciudadanía como consecuencia de las reflexiones e intercambios de experiencias trabajadas en el desarrollo de los ciclos de formación y en la construcción de nuevos aprendizajes.
Implementar y consolidar acciones interdisciplinarias que replanteen un envejecimiento activo ha sido un ejercicios conjunto entre las personas mayores participantes y sus familias, quienes a través de encuentros intergeneracionales han reconocido su responsabilidad para mejorar la calidad de vida de las personas mayores del Distrito. </t>
  </si>
  <si>
    <t>En lo corrido del Plan de Desarrollo 11.998 personas mayores han sido atendidas en el servicio de Centros Día, fortaleciendo su participación, capacidades y potencialidades para mejorar su calidad de vida. 
En 2017 se abrieron dos nuevos centros día, en las localidades de Antonio Nariño y Puente Aranda, lo que permite tener un total de 1.204 cupos diarios de atención a población mayor que presentan con vulneración en alguna de sus dimensiones humanas. 
Adicionalmente, cerca de 2.000 personas mayores participaron de diferentes actividades culturales, recreativas, de mantenimiento físico, entre otras con las cuales consolidaron procesos comunitarios favoreciendo la consolidación de redes de apoyo. 
Dentro de las actividades de Centro Día se resaltan encuentros de acercamiento y participación en talleres de arte lirico, donde alrededor de 2.000 personas mayores vivenciaron y compartieron experiencias desde componente musicales los cuales permiten valorar sus historias de vida y resignificar sus gustos e intereses alrededor en torno a este tipo de arte.</t>
  </si>
  <si>
    <t>107</t>
  </si>
  <si>
    <t xml:space="preserve">Personas con discapacidad con procesos de inclusión efectivos en el Distrito. </t>
  </si>
  <si>
    <t>Procesos de inclusión</t>
  </si>
  <si>
    <t>Número de personas con discapacidad en procesos de inclusión efectivos</t>
  </si>
  <si>
    <t xml:space="preserve">Procesos de inclusión </t>
  </si>
  <si>
    <t>* Se consolidó la estrategia de fortalecimiento a la inclusión, la cual se encarga de acompañar y hacer seguimiento a los procesos de inclusión de personas con discapacidad. 
* Se realizaron acercamientos con entidades e instituciones públicas y privadas para socializar la apuesta e iniciar el proceso de inclusión en los  entornos productivo, laboral, educativo, y deportivo.
* Se logró la vinculación laboral de 20 personas con discapacidad en dos empresas privadas: IQ Electronics y Supermercados ECO; adicionalmente, se consiguió que 6 personas con discapacidad fueran incluidas en el entorno productivo, participando de la formación, fortalecimiento y formalización de sus unidades productivas con el SENA.
* Se consolidó el proceso de inclusión y seguimiento, el cual incluye: identificación de barreras en el entorno, ejercicio de sensibilización y toma de conciencia, evaluación del puesto de trabajo, informe de sugerencias con ajustes razonables para la inclusión de una persona con discapacidad, acompañamiento a la vinculación y disminución de nuevas barreras que puedan presentarse.
* Se realizaron procesos de sensibilización y toma de conciencia a la ciudadanía, servidores públicos, empresarios y colaboradores de empresa privada, para la disminución de barreras actitudinales y para facilitar la inclusión efectiva de personas con discapacidad. En total, fueron sensibilizados entre  julio y diciembre de 2016 un total de 876 personas.</t>
  </si>
  <si>
    <t>En lo transcurrido del Plan de Desarrollo, la Secretaria Distrital de Integración Social ha logrado incluir efectivamente a 516 personas con discapacidad (26 en 2016 y 490 en 2017) en el entorno productivo (empleabilidad y emprendimiento), esto con el apoyo del SENA y la empresa privada, los cual ha permitido disminuir barreras actitudinales en los diferentes entornos, fortalecer habilidades de independencia y autodeterminación en las personas con discapacidad, generar oportunidades reales y tangibles para la población y avanzar en la construcción de una Bogotá incluyente.
De las 490 personas con discapacidad incluidas en 2017, 327 fueron en el entorno productivo (empleabilidad y emprendimiento), esto con el apoyo del SENA y empresas privadas; y 163 en el entorno educativo. 
La Secretaría Distrital de Integración Social realizó las siguientes gestiones para vincular a personas con discapacidad en procesos de inclusión social, los cuales permiten disminuir barreras actitudinales en los diferentes entornos sociales, fortalecer habilidades de independencia y autodeterminación en las personas con discapacidad, generar oportunidades reales y tangibles para la población y avanzar en la construcción de una Bogotá incluyente:
* Realización de la primera agenda empresarial y consolidación de la Red de Empresarios Incluyentes, para visibilizar la responsabilidad social frente a la inclusión de algunas empresas y motivar a otras a la vinculación laboral de personas con discapacidad.
* Articulación con las Secretarías Distritales de Educación y Desarrollo Económico.
* Posicionamiento del trabajo digno para las personas con discapacidad, en equiparación de oportunidades.
* Realización de ejercicios de sensibilización y toma de conciencia frente a barreras relacionadas con la discapacidad, a 1.507 ciudadanos de empresas y colegios que realizan procesos de inclusión.
* Gestión con 341 empresas privadas y colegios de las diferentes localidades para la inclusión efectiva de personas con discapacidad.
* Identificación de barreras y facilitadores en los entornos educativo y  productivo, generando ajustes razonables para cada persona con discapacidad, tales como adaptación de actividades y material, acercamiento a la lengua de señas colombiana y orientacion para la ubicación de mobiliario.
* Acompañamiento a proceso de selección, con el reconocimiento de capacidades para el perfil laboral.
* Acompañamiento a la inducción del puesto de trabajo de las personas con discapacidad que serán vinculadas laboralmente.</t>
  </si>
  <si>
    <t>108</t>
  </si>
  <si>
    <t>Ciudadanos habitantes de calle atendidos por la SDIS que participan en los procesos de superación de habitabilidad en calle</t>
  </si>
  <si>
    <t>Número de  ciudadanos habitantes de calle únicos atendidos en calle y en centros de la SDIS/Total de habitantes de calle de la ciudad</t>
  </si>
  <si>
    <t>Ciudadanos habitantes de calle</t>
  </si>
  <si>
    <t xml:space="preserve">Número de ciudadanos habitantes de calle que participan en acciones de inclusión social </t>
  </si>
  <si>
    <t xml:space="preserve">Ciudadanos habitantes de calle que participan en acciones de inclusión social </t>
  </si>
  <si>
    <t xml:space="preserve">Ciudadanos habitantes de calle </t>
  </si>
  <si>
    <t xml:space="preserve">La población atendida en los Hogares de Paso que accedió a las etapas de superación de habitabilidad en calle, fue del 9,34% , equivalente a la atención integral de 828 personas únicas.  </t>
  </si>
  <si>
    <t>Durante el 2017, se incrementó en 21% el número de ciudadanos habitantes de calle atendidos por la SDIS que participaron en procesos de superación de la habitabilidad en calle comparado con el resultado obtenido en la vigencia 2016.
En 2016 la SDIS implementó una nueva Comunidad de Vida con 80 cupos, los cuales fueron ampliados a 90 en la vigencia 2017, la apertura de este servicio influyó en el aumento de los cupos destinados para ciudadanos habitantes de calle que deseaban iniciar un proceso de atención que contribuyera a la superación de la habitabilidad en calle. Por otro lado, durante el 2016 también se dio apertura de 4 Hogares de Paso Día Noche, los cuales realizan procesos de recurrencia en los que se perfila a los ciudadanos para desarrollar procesos de mediano y largo plazo fortaleciendo de esta forma sus capacidades y el aumento de oportunidades para los ciudadanos habitantes de calle. 
Bajo el marco de estas acciones, y de la implementación de planes de atención institucionales e individuales en los centros, se ha venido avanzando en la promoción del tránsito de los ciudadanos habitantes de calle a procesos de atención de mediano y largo plazo, en ámbitos semi -institucionalizados (Centro de Atención Transitoria y Comunidades de Vida) que propenden por la superación de la habitabilidad en calle y su sostenibilidad fuera de ella. Estas personas, que decidieron dejar la vida en calle, constituyen la meta de resultado del proyecto.</t>
  </si>
  <si>
    <t>109</t>
  </si>
  <si>
    <t>Acceso oportuno a la justicia en los casos atendidos por violencia intrafamiliar y delito sexual en comisarías de familia</t>
  </si>
  <si>
    <t>Número de casos por violencia intrafamiliar y delito sexual fueron atendidos oportunamente (en los tiempos de ley) en las comisarías de familia/Número de casos de violencia intrafamiliar presentados en la ciudad</t>
  </si>
  <si>
    <t xml:space="preserve">Acceso oportuno a la justicia </t>
  </si>
  <si>
    <t>Casos por violencia intrafamiliar y delito sexual fueron atendidos oprtunamente (en los tiempos de ley) en las comisarías de familia</t>
  </si>
  <si>
    <t>16. Paz, justicia e instituciones sólidas</t>
  </si>
  <si>
    <t>16.3.1</t>
  </si>
  <si>
    <t>Porcentaje de las víctimas de violencia en los 12 meses anteriores que notificaron su victimización a las autoridades competentes u otros mecanismos de resolución de conflictos reconocidos oficialmente (también denominada tasa de denuncias de delitos)</t>
  </si>
  <si>
    <t>En conjunto, para la atención en las Comisarías de Familia del Distrito, se registró una atención oportuna en el 64,6% de los casos durante el segundo semestre de 2016, avance equivalente al 40% por encima de la meta establecida para 2016 representada en 46%. Este resultado se puede atribuir al efecto de la puesta en marcha de diferentes acciones, entre ellas las más relevantes: la Contratación de 5 Comisarios Supernumerarios, la inclusión de la "atención con oportunidad" como un elemento evaluador de la gestión de los Comisarios y la instrucción y sensibilización a Comisarios de Familia sobre la importancia de registrar oportuna y fielmente la información relacionada con la realización de las audiencias.</t>
  </si>
  <si>
    <t>En el marco del Plan de Desarrollo “Bogotá Mejor para Todos”, el acceso oportuno a los casos de violencia intrafamiliar y sexual atendidos desde las comisarías de familia ha registrado un aumento de 17 puntos porcentuales, respecto a la línea base del Plan de Desarrollo. Como producto de la articulación realizada con la Fiscalía General de la Nación, las Comisarías de Familia lograron reducir de manera significativa el tiempo de traslado de casos de violencia intrafamiliar con hechos criminales a esa entidad (pasando de más de 30 días a menos de 3 días en promedio).</t>
  </si>
  <si>
    <t>04</t>
  </si>
  <si>
    <t>110</t>
  </si>
  <si>
    <t>94</t>
  </si>
  <si>
    <t>203</t>
  </si>
  <si>
    <t xml:space="preserve"> Familias reasentadas</t>
  </si>
  <si>
    <t>Trimestral</t>
  </si>
  <si>
    <t>Sumatoria de las familias reasentadas</t>
  </si>
  <si>
    <t>Familias</t>
  </si>
  <si>
    <t>Idiger</t>
  </si>
  <si>
    <t xml:space="preserve"> Familias localizadas en alto riesgo</t>
  </si>
  <si>
    <t>11. Ciudades y comunidades sostenibles</t>
  </si>
  <si>
    <t>11.1.1</t>
  </si>
  <si>
    <t>Proporción de la población urbana que vive en barrios marginales, asentamientos improvisados o viviendas inadecuadas</t>
  </si>
  <si>
    <t xml:space="preserve">localidades de Usaquen, Chapinero, Santa Fe, San Cristóbal, Usme, Kennedy, Suba, Rafael Uribe Uribe, Ciudad Bolívar y Sumapaz, que se encontraban en situación de Alta Vulnerabilidad, los cuales fueron reasentados en alternativas habitacionales legales, económicamente viables, técnicamente seguras y ambientalmente salubres.
La entidad a través del acompañamiento social permanente, busca que las familias reconozcan los deberes y responsabilidades que adquieren al ingresar al programa de reasentamientos, a la vez que agilizan los procesos fuera del alcance de la dirección misional.
Con el acompañamiento social y del área de gestión Inmobiliaria se busca incentivar a los beneficiarios del programa a seleccionar vivienda en los proyectos de la Caja de la Vivienda Popular.
Por otra parte, las acciones adelantadas han permitido avanzar en el cumplimiento de las siguientes metas:
156 hogares localizados en zonas de alto riesgo no mitigable, pertenecientes a las localidades de Usaquen, San Cristóbal, Usme, Kennedy, Suba y Ciudad Bolívar recibieron el Valor Único de Reconocimiento de sus viviendas (VUR), el cual les permitirá acceder a un Programa de solución habitacional ofrecido por el mercado inmobiliario, en las modalidades de adquisición de vivienda nueva o usada, previa viabilización técnica, jurídica y económica, expedida por la Caja de la Vivienda Popular.
Adquirir 6 predios (3 en Ciudad Bolívar y 3 en San Cristóbal) mediante Decreto 511 de 2010, una vez realizados los estudios correspondientes que permitieron identificar a los usuarios con la documentación completa para llevar a cabo el proceso.
A través de la asistencia a recorridos inmobiliarios organizados por la Dirección de Reasentamientos, 483 hogares realizaron la correspondiente selección de vivienda, los cuales se encuentran ubicados en las siguientes localidades de Usaquen, Chapinero, Santa Fe, San Cristobal, Usme, Kennedy, Suba, Rafael Uribe Uribe y Ciudad Bolivar.
Se ha atendido al 43.95% de familias del programa de Relocalización Transitoria, ubicadas principalmente en las siguientes localidades: Santafé, San Cristóbal, Usme, Kennedy, Suba, Ciudad Bolivar y Sumapaz.
Asi mismo, el Instituto Distrital de Gestión de Riesgos y Cambio Climático- IDIGER, en el primer semestre del año 2017, ha realizado la adquisición de 69  localizados en zonas de alto riesgo no mitigable por avenidas torrenciales, de los cuales 7 predios se han adquirido con recursos del IDIGER por un valor de $1.003 millones y 62 predios con recursos del Fondo Distrital para la Gestión de Riesgos y Cambio Climático- FONDIGER por $ 7.994 millones. 
Adicional al reporte de predios adquiridos se cuenta con los siguientes avances: Se realizarón 30 promesas de compraventa firmadas por las partes intervinientes, se encuentran en proceso de registro ante la Superintendencia de Registro y Notariado a nombre del IDIGER, 6 predios; se elaborarón y notificarón 16 ofertas de compra y se ha pagado el factor de reconocimiento por Reposición de Vivienda a 5 propietarios de predios.
</t>
  </si>
  <si>
    <t>A cargo de IDIGER</t>
  </si>
  <si>
    <t>Como resultado de la gestión realizada por la Caja de la Vivienda Popular durante la vigencia 2017, se logró salvaguardar el derecho a la vida de los integrantes de 1045 hogares ubicados en las localidades de: Usaquen, Chapinero, Santa Fe, San Cristóbal, Usme, Kennedy, Suba, Rafael Uribe Uribe, Ciudad Bolívar y Sumapaz, que se encontraban en situación de alta vulnerabilidad y que fueron reubicados en alternativas habitacionales legales, económicamente viables, técnicamente seguras y ambientalmente salubres.
Complementario al proceso de reasentamiento, la entidad realizó el acompañamiento integral a los beneficiarios del programa, a través de la implementación de programas con componentes de emprendimiento, para capacitar a esta población y contribuir a una generación rápida de ingresos con el fin de mantener o mejorar su calidad de vida posterior a su traslado a la alternativa habitacional de reposición.
Así mismo y como parte del proceso de Reasentamientos:
- 221 hogares localizados en zonas de alto riesgo no mitigable, de las localidades de Usaquen, Chapinero, San Cristóbal, Usme, Kennedy, Suba, Rafael Uribe Uribe, Ciudad Bolívar y Sumapaz, recibieron el Valor Único de Reconocimiento (VUR) de sus viviendas, para acceder a una solución de vivienda de reposición en las modalidades de adquisición de vivienda nueva o usada.
- Se logró la adquisición de 38 predios ubicados en zonas de alto riesgo no mitigable principalmente en las localidades de Ciudad Bolívar y San Cristóbal, los cuales fueron priorizados por el IDIGER, mediante Decreto 511 de 2010.
- Como resultado de los recorridos inmobiliarios organizados por la entidad se logró que 683 hogares seleccionaran una alternativa habitacional definitiva en los proyectos Torres de San Rafael II, Arborizadora Cra 38 - III - Mz 55, Arboleda Santa Teresita, La Casona, Villanova, Mirador del Virrey y vivienda usada.
- A través de la modalidad de Relocalización Transitoria, la entidad logró atender al 94% (1.058 hogares promedio mensual) de la población afectada por emergencias o riesgos inminentes, con el fin de proteger su vida, hasta tanto se les brinde una solución definitiva a su condición de riesgo. Estos hogares se encontraban ubicados principalmente en las localidades de Ciudad Bolívar, San Cristóbal, Kennedy, Santa Fé, Usme, Rafael Uribe Uribe y Suba.
Por su parte el Instituto Distrital de Gestión de Riesgos y Cambio Climático, durante el 2017, realizó la adquisición de 100 viviendas, localizadas en zonas de alto riesgo no mitigable por avenidas torrenciales, de las cuales 91 fueron adquiridas con recursos FONDIGER por COP 11.940 M y 9 fueron adquiridas con recursos IDIGER por COP 1.167 M.
Adicional al reporte anterior de predios adquiridos durante 2017, se cuenta con los siguientes avances:
- Se tienen 10 predios cuyas escrituras se encuentran en proceso de registro ante la Superintendencia de Registro y Notariado a nombre del IDIGER.
- Se han elaborado 13 ofertas de compra, las cuales se encuentran notificadas.
- Se constituyeron los CDP’s 481, 941 y 1069 para el pago del reconocimiento del 1.5% por reposición de vivienda. Por un valor total de $70.786.648, para 60 viviendas. Quedando un saldo de $61.200.720 con recursos del FONDIGER.
- Se cuenta con una propuesta de Plan de Gestión Social – PGS, que reúne la identificación de impactos socioeconómicos causados por el reasentamiento y los criterios para su otorgamiento. El PGS se encuentra en revisión por parte del nuevo Subdirector.</t>
  </si>
  <si>
    <t xml:space="preserve"> Familias en alto riesgo</t>
  </si>
  <si>
    <t>Sumatoria de familias a las que se les reduce el riesgo…</t>
  </si>
  <si>
    <t>Para el 1 semestre se beneficiaron alrededor de 2.130 familias con la realización de las obras del cerramiento y obras complementarias de Altos de la Estancia. En este sentido, se definió una metodología para el cálculo de población beneficiada que tiene en cuenta el tipo de obra, la información predial y el número promedio de familias por predio.
Con la realización de estas intervenciones se beneficia a las familias localizadas en zonas de riesgo de diferentes sectores de la ciudad, debido a que se logra proteger su integridad física y sus bienes. Además este tipo de intervenciones van acompañadas de acciones socioambientales, a partir de interacción de las instituciones y las familias ubicadas en el área de influencia de los frentes de obras, que permiten a su vez la apropiación, el mantenimiento y la sostenibilidad física y social de las mismas.</t>
  </si>
  <si>
    <t>En el año 2017 se reportan las familias beneficadas  de las obras de Altos de la Estancia correspondiente al contrato 145 de 2016 y Moralba correspondiente al contrato 318 de 2017. En total se reportaron 2.431 familias beneficiadas con estas obras de mitigación. Cabe resaltar que no se reportaron familias beneficiadas con las obras de Monserrate dado que la población beneficiada es flotante; corresponde a las personas que transitan por el sendero del santuario pero no se tienen en cuenta dentro del reporte.</t>
  </si>
  <si>
    <t xml:space="preserve">En los campos % Avance Meta Junio 2017 y % Avance Meta 2020 se ajustan los porcentaje que por error de digitación no eran consistentes con el cálculo de ejecución </t>
  </si>
  <si>
    <t>05</t>
  </si>
  <si>
    <t>111</t>
  </si>
  <si>
    <t>214</t>
  </si>
  <si>
    <t>Población habitante de calle entre 8 a 28 años reinsertada a la sociedad y Población habitante de calle</t>
  </si>
  <si>
    <t>Población habitante de calle entre 8 a 28 años reinsertada a la sociedad/Total de población habitante de calle entre los 8 y los 28 años</t>
  </si>
  <si>
    <t>Personas habitantes de calle</t>
  </si>
  <si>
    <t>Censo CHC- SDIS</t>
  </si>
  <si>
    <t>Número de habitantes de calle</t>
  </si>
  <si>
    <t>Personas habitantes de calle de 8 a 28 años</t>
  </si>
  <si>
    <t xml:space="preserve">Personas habitantes de calle </t>
  </si>
  <si>
    <t>Instrumento Censo Habitante de calle 2017</t>
  </si>
  <si>
    <t xml:space="preserve">El proceso de reinserción, de los niños, niñas, adolescentes y jóvenes en situación de vida en calle, se realiza en periodos muy largos de tiempo. Por esta razón no se puede presentar un avance para la vigencia 2016 y se esta a la espera de los resultados del Censo Habitante de calle 2017.
Para avanzar en el proceso de reinserción y prevención se formuló e implementó un modelo pedagógico estructurado en seis áreas para alcanzar el ejercicio pleno de los Derechos de los NNAJ así: psicolegal, salud, socio-legal, educación, emprendimiento y espiritualidad con el fin de generar las condiciones que les garantice un proyecto de vida claro y estable. Con la implementación del modelo se  beneficiaron en  total    16.999 NNAJ en riesgo o en situación de vida en calle. </t>
  </si>
  <si>
    <t>Se vincularon a los modelos pedagógicos del IDIPRON en el contexto de internado a 5.748 NNJA en situación de vida en calle, de estos 182 han avanzado en el proceso de resocialización en 2017 de forma sostenida durante 6 meses o han culminado satisfactoriamente, presentando progreso en su cambio de vida. 
De otra parte, se vincularon en acciones de prevención a 621 NNA en riesgo de explotación sexual. También se atendieron 141 NNA víctimas de explotación sexual y comercial – ESCNNA, restableciendo sus derechos en cumplimiento del lineamiento del ICBF. Se vincularon 813 NNA en riesgo de estar en conflicto con la ley a la oferta preventiva del IDIPRON, quienes se beneficiaron de orientaciones jurídicas y atención a conflictos a través de un enfoque restaurativo.  
El avance de la meta “Reducir en un 5% de la población habitante de calle entre 8 a 28 años, mediante acciones de reinserción a la sociedad y de prevención”, corresponde a la aceptación del Modelo Pedagógico del IDIPRON por parte de Niños, niñas, adolescentes y jóvenes (NNAJ) en situación de vida en calle y presentan progreso en su cambio de vida. Para poder considerar avance en su proceso se valida su permanencia en el proceso mínimo 6 meses o que tengan un egreso satisfactorio por parte del Instituto. Actualmente de los NNAJ cumplen con estas condiciones y que han ingresaron dentro de la Bogotá Mejor Para Todos son 182 (182/5748*100=3.17), quienes permanecen en las diferentes unidades de protección integral del IDIPRON en el contexto pedagógico de internado.
Este avance se ratificará una vez obtenidos los resultados del Nuevo Censo de Habitante de calle 2017.</t>
  </si>
  <si>
    <t>Jovenes vulnerables vinculados a procesos de formación por la SDIS e IDIPRON</t>
  </si>
  <si>
    <t>SDIS-IDIPRON</t>
  </si>
  <si>
    <t>N° de Jovenes vulnerables vinculados a procesos de formación por la SDIS e IDIPRON</t>
  </si>
  <si>
    <t xml:space="preserve">Jóvenes </t>
  </si>
  <si>
    <t xml:space="preserve">Sistemas de información SDIS e IDIPRON </t>
  </si>
  <si>
    <t>8.6.1</t>
  </si>
  <si>
    <t>Porcentaje de jóvenes (15 a 24 años) que no estudian, no tienen empleo ni reciben capacitación</t>
  </si>
  <si>
    <t>Si bien para el 2016 no se tenian contemlada la atención directa a la población, la Secretaria Distral de Integración social , en cabeza del proyecto de inversión Distrito Joven, avanzo en: 
*Diseño de la  Ruta de Prevención para Jóvenes RPJ que permitirá aportar a la prevención de  los factores de riesgo y amenazas,  de forma articulada con la Ruta de Oportunidades Juveniles. 
*Construcción de la definición del concepto de utilización de adolescentes y  jóvenes en redes ilegales y en la identificación y caracterización de los riesgos de las juventudes  y de actores relevantes en los territorios, así como de los medios de comunicación disponibles.
*Inicio de la estrategia "Va Jugando" como una acción de intervención psicosocial en la localidad de Ciudad Bolívar. 
*Participacion  en la construcción y socialización del Balance Política Pública de Juventud 2006 - 2016, aportando en la garantía del derecho a la información que tienen los jóvenes de la ciudad. 
*6.506  jóvenes participaron activamente en la construcción de una nueva Política Pública para la Juventud 2017-2027 y se realizaron 216 diálogos de Balance de la Política anterior 2006-2016.</t>
  </si>
  <si>
    <t>64 jóvenes fueron beneficiados con el proceso de formación en habilidades y capacidades artísticas y para emprendimiento de sus iniciativas de productos y servicios, así como para el desarrollo de programas de formación en materia de emprendimiento juvenil, en el marco de los convenios suscritos entre la Secretaría Distrital de Integración Social con IDARTES y la Corporación Somos Más.</t>
  </si>
  <si>
    <t>En el marco de las rutas de prevención para jóvenes (RPJ), y de oportunidades juveniles (ROJ), se ha logrado que 2.240 jóvenes obtengan su certificación técnica y académica desarrollando competencias laborales específicas y adquiriendo conocimientos, habilidades y destrezas necesarias para la inclusión laboral, lo cual representa un avance de 65% frente al cumplimiento de la meta</t>
  </si>
  <si>
    <t>1738 jóvenes obtuvieron su certificación técnica desarrollando competencias laborales específicas y adquiriendo conocimientos, habilidades y destrezas necesarias para la inclusión laboral.</t>
  </si>
  <si>
    <t>En lo transcurrido del Plan de Desarrollo, 2.176 jóvenes han obtenido certificación técnica, desarrollando competencias laborales específicas y adquiriendo conocimientos, habilidades y destrezas necesarias para la inclusión laboral, a través de la gestión realzada por el IDIPRON (1.738 en 2016 y 438 en 2017).</t>
  </si>
  <si>
    <t>06</t>
  </si>
  <si>
    <t>113</t>
  </si>
  <si>
    <t>Red de innovación</t>
  </si>
  <si>
    <t>SED</t>
  </si>
  <si>
    <t>Constante</t>
  </si>
  <si>
    <t>4.7.1</t>
  </si>
  <si>
    <t>Grado en el que (i) la educación para la ciudadanía global y (ii) la educación para el desarrollo sostenible, incluida la igualdad de género y los derechos humanos, son integrados en todos los niveles en (a) las políticas nacionales de educación (b) los planes de estudio (c) la formación del profesorado y (d) evaluación de los alumnos</t>
  </si>
  <si>
    <t xml:space="preserve">El equipo técnico distrital de primera infancia logró definir el alcance y medios de verificación para cada una de las 28 atenciones de la Ruta Integral de Atención – RIA-, así como el documento de orientaciones para su implementación.
Se consolidó la Mesa Distrital de Educación Inicial y se estableció una ruta de trabajo para la actualización de orientaciones técnicas y pedagógicas de Educación Inicial en el Distrito.  </t>
  </si>
  <si>
    <t>Se trabajó en la conceptualización de los espacios de formación, experimentación e investigación, intercambio de saber y la oferta para trabajar el "Ser de los maestros". Estas iniciativas se activarán a partir del segundo semestre, dándose inicio a las actividades de apropiación del primer Centro de Innovación. Además, se conformó una mesa técnica de trabajo de Centros de Innovación con el objeto de articular las acciones de las diferentes áreas de la SED relacionadas con la construcción de los tres Centros de Innovación. En esta mesa, liderada por el Subsecretario de Calidad y Pertinencia, participan la Dirección de Formación de Docentes e Innovaciones Pedagógicas, la Dirección de Ciencias, Tecnologías y Medios Educativos, la Dirección de Construcción y Conservación de Establecimientos Educativos, la Dirección de Servicios Administrativos, la Dirección de Dotaciones y la Oficina Administrativa de REDP. 
A la fecha se han identificado y avalado por parte de la Secretaria de Educación, los lugares donde se implementaría el programa de los Centros de Innovación de Maestros, a continuación, se señalan con su respectivo avance: 1. Casa Campin: Se realizó estudio previo y ya se aprobó por comité de contratación de la SED los estudios de reforzamiento estructural para la adecuación de dicha edificación. 2. Edificio RedP: Para esta edificación se realizaron los estudios previos que determinan los costos de las adecuaciones a realizar. 3. Sede Dividendo por Colombia: La SED acaba de realizar convenio con la Fundación Dividendo por Colombia para implementar los programas de Innovación de maestros en la sede de Dividendo por Colombia, las adecuaciones correrán a cargo de la fundación mencionada.</t>
  </si>
  <si>
    <t>Durante la vigencia 2017 se realizó la entrega del Centro de Innovación Laboratorio Vivo, ubicado en la Calle 72 bis No. 6-44 Piso 10, Laboratorio de incubación de proyectos educativos que, a través de metodologías innovadoras, busca la construcción de soluciones concretas a los problemas de la escuela. El Centro se especializa en observación de aula, pedagogías disruptivas, y nuevas metodologías para la innovación educativa, además, Impulsa a las escuelas para que sean protagonistas del diagnóstico, diseño e implementación de las soluciones; se acompañan los procesos a través de charlas, conversatorios y mentorías; y se desarrolla en los docentes habilidades emocionales, técnicas y sociales.
De otro lado, con el objetivo de contar con espacios de innovación que lleguen a las localidades  durante el 2017 comenzó a funcionar el Centro móvil de Innovación Educativa a través del cual ciudad reconoce, impulsa y apoya el papel y aporte de los docentes al desarrollo, la calidad de vida y la felicidad de los niños, las niñas y los jóvenes; y se articula a los Centros de Innovación, espacios clave para promover el desarrollo profesional y personal de los docentes y directivos docentes como actores fundamentales para hacer de Bogotá una Ciudad Educadora.
El Centro Móvil de Innovación Educativa es un laboratorio itinerante que se desarrolla en una unidad móvil que llega a los colegios de Bogotá con una estrategia pedagógica que promueve la reflexión y la innovación educativa, la colaboración y trabajo colectivo entre los docentes y directivos docentes y que visibiliza sus proyectos pedagógicos, con el propósito de fortalecer el intercambio del saber pedagógico,  propiciar la cultura de innovación educativa y crear nodos institucionales y locales de innovación en las localidades diferentes localidades de la ciudad. Los principios clave de su estrategia pedagógica son: 1) ITINERANCIA, recorrido por el territorio llevando ideas, saberes y experiencias de los docentes y directivos docentes por las instituciones educativas y las localidades; 2) CONVERGENCIA, confluencia de preguntas, intereses, proyectos y hallazgos en la exploración de alternativas a retos de la práctica educativa; 3) CONEXIÓN, intercambio, colaboración y con-creación para la construcción de nodos en la Red de Innovación del Maestro.</t>
  </si>
  <si>
    <t>115</t>
  </si>
  <si>
    <t xml:space="preserve">Colegios con clasificación muy superior, superior o alto 
colegios evaluados </t>
  </si>
  <si>
    <t>(Sumatoria de colegios-jornada oficial con categoría de clasificación muy superior, superior o alto / Total  colegios-jornada oficial evaluados) * 100</t>
  </si>
  <si>
    <t>Sumatoria de colegios jornada oficial con categoría de clasificación muy superior, superior o alto / Total  colegios-jornada oficial evaluados * 104</t>
  </si>
  <si>
    <t>Sumatoria de colegios jornada oficial con categoría de clasificación muy superior, superior o alto / Total  colegios-jornada oficial evaluados * 109</t>
  </si>
  <si>
    <t>4.1.1</t>
  </si>
  <si>
    <t>Porcentaje de niños/jóvenes: a) en los grados 2/3; b) al final de la enseñanza primaria; y c) al final de la enseñanza secundaria inferior, que han alcanzado al menos un nivel mínimo de competencia en: i) lectura y ii) matemáticas. Desglose: por sexo, ubicación, recursos económicos (y otras características, donde se disponga de datos)</t>
  </si>
  <si>
    <t>80,3</t>
  </si>
  <si>
    <t>El logro corresponde a los resultados de la vigencia 2016 cifra preliminar</t>
  </si>
  <si>
    <t>84,5</t>
  </si>
  <si>
    <t>Puntajes de lenguaje grado 3
Total estudiantes que presentaron la prueba de lenguajes grado 3</t>
  </si>
  <si>
    <t>(Sumatoria de puntajes de lenguaje grado 3/ Total estudiantes que presentaron la prueba de lenguaje grado 3) * 100</t>
  </si>
  <si>
    <t>ICFES</t>
  </si>
  <si>
    <t>Se formuló y consolidó el Plan Distrital de Lectura y Escritura “Leer es Volar” entre la Secretaría Distrital de Educación y Secretaría Distrital de Cultura, Recreación y Deporte, ejecutado por el 5% IED del distrito.
Se formaron 75 agentes territoriales quienes son, llegando a 30 IED, a las cuales se les hizo acompañamiento in situ y levantamiento de línea base sobre qué de los estudiantes de grado 3°.</t>
  </si>
  <si>
    <t>14,2</t>
  </si>
  <si>
    <t>Los indicadores corresponden a los cálculos publicados por el ICFES en el 2017 con información de la vigencia 2016. Los resultados de la vigencia 2017 serán publicados por el ICFES en marzo de 2018</t>
  </si>
  <si>
    <t>Puntajes de lenguaje grado 5
Total estudiantes que presentaron la prueba de lenguaje grado 5</t>
  </si>
  <si>
    <t>(Sumatoria de puntajes de lenguaje grado 5/ Total estudiantes que presentaron la prueba de lenguajes grado 5) * 100</t>
  </si>
  <si>
    <t>8,9</t>
  </si>
  <si>
    <t>Puntajes de lenguaje grado 9
Total estudiantes que presentaron la prueba de lenguaje grado 9</t>
  </si>
  <si>
    <t>(Sumatoria de puntajes de lenguaje grado 9/ Total estudiantes que presentaron la prueba de lenguajes grado 9) * 100</t>
  </si>
  <si>
    <t>9,5</t>
  </si>
  <si>
    <t>Puntajes de matemáticas grado 3
Total estudiantes que presentaron la prueba de matemáticas grado 3</t>
  </si>
  <si>
    <t>(Sumatoria de puntajes de matemáticas grado 3/ Total estudiantes que presentaron la prueba de matemáticas  grado 3) * 100</t>
  </si>
  <si>
    <t>15,3</t>
  </si>
  <si>
    <t>Puntajes de matemáticas grado 5
Total estudiantes que presentaron la prueba de matemáticas grado 5</t>
  </si>
  <si>
    <t>(Sumatoria de puntajes de matemáticas grado 5/ Total estudiantes que presentaron la prueba de matemáticas  grado 5) * 100</t>
  </si>
  <si>
    <t>31,2</t>
  </si>
  <si>
    <t>Puntajes de matemáticas grado 9
Total estudiantes que presentaron la prueba de matemáticas grado 9</t>
  </si>
  <si>
    <t>(Sumatoria de puntajes de matemáticas grado 9/ Total estudiantes que presentaron la prueba de matemáticas  grado9) * 100</t>
  </si>
  <si>
    <t>14,6</t>
  </si>
  <si>
    <t>Progreso -qué tanto ha mejorado IED
educativa, desempeño -puntaje promedio  Pruebas Saber  para
Matemáticas y Lenguaje, eficiencia - proporción estudiantes  que aprueban
el año escolar y pasan al año siguiente, 
ambiente escolar -evaluación de las condiciones
propicias para el aprendizaje en el aula de clase</t>
  </si>
  <si>
    <t>Sumatoria resultado componentes para primaria en el año t</t>
  </si>
  <si>
    <t>MEN</t>
  </si>
  <si>
    <t>estudiantes ubicados en el nivel Insuficiente de desempeño
estudiantes ubicados en el nivel Avanzado de desempeño</t>
  </si>
  <si>
    <t>porcentaje de estudiantes ubicados en el nivel Insuficiente de desempeño
MAS porcentaje de estudiantes ubicados en el nivel Avanzado de desempeño</t>
  </si>
  <si>
    <t>6,22</t>
  </si>
  <si>
    <t>El reporte del ISCE corresponde al año 2017 con información del año 2016. El reporte incluye la totalidad de colegios de Bogotá (Oficiales y Privados)</t>
  </si>
  <si>
    <t>Los indicadores corresponden a los cálculos publicados por el ICFES y el Ministerio de Educación en el 2017 con información de la vigencia 2016. Los resultados de la vigencia 2017 serán publicados por el ICFES en marzo de 2018</t>
  </si>
  <si>
    <t>Sumatoria resultado componentes para secundaria en el año t</t>
  </si>
  <si>
    <t>6,46</t>
  </si>
  <si>
    <t>Sumatoria resultado componentes para media  en el año t</t>
  </si>
  <si>
    <t>7,02</t>
  </si>
  <si>
    <t>7,04</t>
  </si>
  <si>
    <t>116</t>
  </si>
  <si>
    <t>Matrícula oficial
matrícula en jornada única</t>
  </si>
  <si>
    <t>(Total matrícula en jornada única en el año t/Total de matricula en el año t)*100</t>
  </si>
  <si>
    <t>8,76%</t>
  </si>
  <si>
    <t>El logro de 8,76% corresponde a un reporte de 69.116 estudiantes sobre una matrícula oficial de 788.708, los dos datos con información de la vigencia 2017, con el siguiente detalle:
Educación inicial:  atención a 7.640 estudiantes a través de entidades y docentes propios de la SED, para ampliación de la jornada a 6 o más horas efectivas.
Básica primaria: se atienden 23.921 estudiantes de este nivel educativo, a través de las estrategias de centros de interés y estrategias propias de los colegios desarrollados por docentes provisionales y en horas extra.
Básica secundaria: se benefician 22.305 estudiantes a través de las estrategias enunciadas anteriormente. 
Educación media: se atienden 14.521 estudiantes a través de procesos y alianzas gestionados con instituciones de educación superior. 
Estudiantes en aceleración y grados 12 y 13: 729 estudiantes se ven beneficiados por la ampliación de los tiempos escolares.
Se suman a los logros en jornada unica el avance en 4 colegios distritales.</t>
  </si>
  <si>
    <t>58,40%</t>
  </si>
  <si>
    <t>29,20%</t>
  </si>
  <si>
    <t>Para el período del cuarto trimestre de la vigencia 2017, la estrategia presenta un avance del 10,47 % de la matrícula oficial en Jornada Única. Este logro corresponde a 82.581 estudiantes (ubicados en 135 colegios, de los cuales 118 son distritales y 17 en concesión), con el ultimo corte a 30 de noviembre, sobre una matrícula oficial de 788.708 estudiantes.  
El cumplimiento de esta meta se evidencia en los siguientes registros: 
- Educación inicial: se presta atención a 10.448 estudiantes a través de entidades y docentes propios de la SED, para ampliación de la jornada a 6 o más horas efectivas.
- Básica primaria: se atienden 27.884 estudiantes de este nivel educativo, a través de las estrategias de centros de interés y estrategias propias de los colegios desarrollados por docentes provisionales y en horas extra.
- Básica secundaria: se benefician 25.065 estudiantes a través de las estrategias enunciadas anteriormente.
- Educación media: se atienden 18.472 estudiantes a través de procesos y alianzas gestionados con instituciones de educación superior. 
- Estudiantes en aceleración y grados 12 y 13: 712 estudiantes se benefician con la ampliación de los tiempos escolares.</t>
  </si>
  <si>
    <t>matrícula oficial
matrícula en actividades de uso del tiempo escolar</t>
  </si>
  <si>
    <t>(Total matrícula en actividades de uso del tiempo escolar en el año t/Total de matricula en el año t)*100</t>
  </si>
  <si>
    <t>31,90%</t>
  </si>
  <si>
    <t>El logro de 31.90% a 251.661 estudiantes reportados de la matrícula oficial en Jornada Extendida sobre 788.708 de la matrícula oficial para el año 2017, discriminados así:
Educación inicial: se tiene atención de 30.415 estudiantes a través de entidades y docentes propios de la SED, para ampliación de la jornada a 6, 7 y 8 horas efectivas basados en los pilares del juego, la literatura, la expresión del medio y el arte. 
Básica primaria: se atienden 90.487 estudiantes de este nivel educativo, a través de las estrategias de centros de interés implementadas por los aliados de IDRD, IDARTES, OFB, IDPC y entidades por convenio, escuelas de formación integral, expediciones pedagógicas y estrategias propias de las IED desarrollados por docentes provisionales y en algunos casos por proyectos institucionales implementados por los maestros en horas extra. 
Básica secundaria: se benefician 58.944 estudiantes a través de las estrategias de centros de interés, escuelas de formación integral y expediciones pedagógicas. 
Educación media: se atienden 70.587 estudiantes a través de procesos y alianzas gestionados con instituciones de educación superior. 
Estudiantes en aceleración y grados 12 y 13: 1.228 estudiantes se ven beneficiados a través de las estrategias de articulación con la media.</t>
  </si>
  <si>
    <t>91,14%</t>
  </si>
  <si>
    <t>35,71%</t>
  </si>
  <si>
    <t>A cierre de 2017 se presenta un avance del 35,71 %, lo cual supera lo programado para este año al alcanzar un cumplimiento del 102%, equivalente a 281.691 estudiantes (en 305 IED) sobre una matrícula oficial de 788.708 estudiantes.  
El cumplimiento de esta meta se desagrega de la siguiente manera: 
-Educación inicial: 34.145 estudiantes atendidos a través de entidades y docentes propios de la SED, para ampliación de la jornada a 6, 7 y 8 horas efectivas basados en los pilares del juego, la literatura, la expresión del medio y el arte. Se percibe una reducción de la cobertura respecto al trimestre anterior, generada por migración de estudiantes hacia Jornada Única.
-Básica primaria: 108.549 estudiantes de este nivel educativo atendidos a través de las estrategias de centros de interés implementadas por los aliados de IDRD, IDARTES, OFB, IDPC y entidades por convenio, escuelas de formación integral, expediciones pedagógicas y estrategias propias de las IED desarrollados por docentes provisionales y en algunos casos por proyectos institucionales implementados por los maestros en horas extra. 
-Básica secundaria: 71.487 estudiantes beneficiados mediante las estrategias de centros de interés, escuelas de formación integral y expediciones pedagógicas, así como las estrategias anteriormente mencionadas. 
-Educación media: 65.131 estudiantes atendidos a través de procesos y alianzas gestionados con instituciones de educación superior. Se percibe una reducción de la cobertura respecto al trimestre anterior, ocasionada por migración de estudiantes hacia Jornada Única.
-Estudiantes en aceleración y grados 12 y 13: 2.379 estudiantes beneficiados con la ampliación de los tiempos escolares.</t>
  </si>
  <si>
    <t>07</t>
  </si>
  <si>
    <t xml:space="preserve">Estudiantes matriculados
Población en Edad Escolar </t>
  </si>
  <si>
    <t xml:space="preserve">(Estudiantes matriculados/Población en Edad Escolar)  * 100. </t>
  </si>
  <si>
    <t>4.3.1</t>
  </si>
  <si>
    <t>Tasa de participación de los jóvenes y adultos en la enseñanza académica y no académica, y en la capacitación en los últimos 12 meses</t>
  </si>
  <si>
    <t>92,1%</t>
  </si>
  <si>
    <t>Los resultados corresponden al año 2016. El logro de la vigencia 2017 será publicado en el primer semestre de 2018</t>
  </si>
  <si>
    <t>Estudiantes matriculados que tienen la edad ideal para cursar el año 
Población en Edad Escolar</t>
  </si>
  <si>
    <t xml:space="preserve">(Estudiantes matriculados que tienen la edad ideal para cursar el año/Población en Edad Escolar)  * 100. </t>
  </si>
  <si>
    <t xml:space="preserve">(Estudiantes matriculados que tienen la edad ideal para cursarlo/Población en Edad Escolar)  * 100. </t>
  </si>
  <si>
    <t>83,1%</t>
  </si>
  <si>
    <t>Estudiantes que  abandonan el colegio, matrícula año inmediatamente anterior</t>
  </si>
  <si>
    <t>Número de estudiantes  que  abandonan el colegio / matricula año inmediatamente anterior</t>
  </si>
  <si>
    <t>2,7</t>
  </si>
  <si>
    <t xml:space="preserve">La cifra más reciente es del 2015 y es preliminar. No obstante, el MEN calculó la tasa de deserción del 2016 para Bogotá a partir del Sistema Integrado de Matrícula (SIMAT) </t>
  </si>
  <si>
    <t>Los datos corresponden a la Tasa de Deserción calculada por el Ministerio de Educación mediante el seguimiento uno a uno de los estudiantes con el sistema SIMAT. La tasa del año 2017 se consolidará en el primer semestre del 2018</t>
  </si>
  <si>
    <t xml:space="preserve">P:  Egresados que cursarían sucesivos grados i a lo largo de sucesivos años t
E= Número total de alumnos pertenecientes a la cohorte g en el año de referencia k
R= Número de alumnos que repiten el grado i en el año escolar t 
</t>
  </si>
  <si>
    <t>SR= (Suma P/E)*100
P=E-R</t>
  </si>
  <si>
    <t>85,7</t>
  </si>
  <si>
    <t>Población de 15 años y más, población de 15 años y más que no sabe leer y escribir</t>
  </si>
  <si>
    <t>Población de 15 años y más que no sabe leer y escribir/Población de 15 años y más)*100</t>
  </si>
  <si>
    <t>1,5</t>
  </si>
  <si>
    <t>118</t>
  </si>
  <si>
    <t>colegios nuevos</t>
  </si>
  <si>
    <t>4.a.1</t>
  </si>
  <si>
    <t>Porcentaje de escuelas con acceso a: a) electricidad; b) Internet con fines pedagógicos; c) computadoras con fines pedagógicos; d) infraestructura y materiales adaptados a los estudiantes con discapacidad; e) instalaciones de saneamiento básicas segregadas por sexo; y f) instalaciones básicas para lavarse las manos (según las definiciones de Agua, Saneamiento e Higiene para Todos (WASH))</t>
  </si>
  <si>
    <t>Los avances en la meta de construcción de colegios nuevos se miden a través del % de avance en las fases de: lote saneado, diseño y licencia, cimentación, estructura y acabados. Estos se relacionan a continuación:
* Proyectos en ejecución:
1-Col.Cafam Puerto Sol Loc.11: Posterior a la Acción Popular interpuesta por la comunidad, se reinicia la obra en febrero. Avance de obra: 35%.
2-Col. La Felicidad Loc. 9: Fecha estimada de entrega de obra Agosto de 2017. Avance de obra: 96,8%.
3-Col. El Ensueño Loc.19: El proceso de contratación se declaró desierto razón por la cual debió volver a publicarse el 26/05/17. Se espera que la adjudicación se lleve a cabo a finales del mes de Julio.
* En proceso de contratación: Proyectos Ciudad de Techo, Volcán La Pradera y Porvenir II. El 30 de Junio se adjudicó el contrato para el colegio El Porvenir II. Se encuentran en proceso de evaluación de propuestas para el contrato de Volcán La Pradera y la publicación del proceso de contratación de
Ciudad de Techo se efectuará la primera semana del mes de Julio.
* Proyectos en diseños:
1- San José de Maryland Loc. 7 :Proyecto MEN. En revisión de diseños.
2- Madelena Loc. 19 : Proyecto MEN. Se aprobó la cofinanciación propuesta por le FFIE, y se está a la espera de la firma del Acuerdo de Obra para el inicio de la fase 2.
3- Bolonia Loc. 5 : Proyecto MEN. En revisión de diseños.
Avances y Logros:4- Las Margaritas Loc. 8 : Proyecto MEN. En revisión observaciones emitidas por el FFIE para la apropiación de diseños.
5- Argelia Loc. 7: El concurso de diseño del colegio Argelia II y Centro de la Bici se encuentra en etapa de estructuración.
* Adquisición de Predios:
- Se efectuó la compra del predio RCN (proyecto Argelia) y se presentó oferta para el predio Indusel la cual fue desestimada.
- Se realizó la declaratoria de utilidad pública del predio denominado: Indusel
Se identificaron y priorizaron para concepto de viabilidad el siguiente número de lotes:
- Del suelo privado ofrecido actualmente se viene trabajando en 10 áreas de oportunidad, para establecer la viabilidad de compra de 20 predios
- Del Suelo Público se continua trabajando en 7 predios, de los cuales Campo Verde (2) y Sierra Morena (1), se ha adelantado la gestión para entrega anticipada de los mismos.
- Del suelo de Planes Parciales se trabaja en 10 predios.
- Se continúa con la ejecución de los convenios ERU-SED, DADEP-SED y UAECD - SED para viabilizar y gestionar ágilmente el proceso de adquisión de predios.</t>
  </si>
  <si>
    <t xml:space="preserve">Los avances en la meta de construcción de colegios nuevos se miden a través del % de avance en las fases de: lote saneado, diseño y licencia, cimentación, estructura y acabados. Estos se relacionan a continuación: Para el cumplimiento de la meta (30 Colegios), se presentan los siguientes avances: 2 terminados, 5 en ejecución, , 8 en diseños y 15 lotes en gestión.
Terminados:
1.- Colegio la Felicidad (Loc. 9): Obra entregada el 13/09/17. 
2.- Jorge Mario Bergoglio - antes Cafam Puerto Sol (Loc 11). Obra entregada el 28/12/17.
En ejecución: 
1- Colegio el Ensueño (Loc.19): Se reporta un avance del cumplimiento de la obra del 41%. En el mes de octubre se dio inicio al contrato para reactivación de la obra que venía en proceso de ejecución.
2-  Colegio Volcán la Pradera (Loc 7). El inicio de obra se dio en el mes de septiembre. Reporta un avance de obra del 12%.
3-  Colegio El Porvenir (Loc 7). Reporta un avance de obra del 11%.
4- Colegio Madelena (Loc 19). Reporta un avance de obra del 31%.
5- Colegio Ciudad de Techo (Loc 8). El inicio de obra se dio en el mes de diciembre. No reporta avance de obra aún.
En diseños:
1- San José de Maryland (Loc.7): Proyecto MEN. Se encuentra en ajuste de los diseños.
2- Bolonia (Loc.5): En revisión de diseños de la SED para publicación en el primer trimestre de 2018.
3- Las Margaritas (Loc.8): Proyecto MEN. En observaciones por parte del FFIE para la apropiación de diseños.
4- Argelia II (Loc. 7): Se suscribió el contrato de consultoría con el ganador del concurso y se suscribió el contrato de interventoría con fecha de inicio 30/11/2017, quince días después se firmó el acta de inicio de la consultoría (15/12/2017).
5- Sierra Morena 1 (Loc. 19). Se suscribió el contrato de consultoría e Interventoría de diseño. La interventoría se encuentra revisando las hojas de vida del personal para suscripción de acta de inicio en el mes de enero de 2018. 
6- Sierra Morena 2 (Loc. 19). Se suscribió el contrato de consultoría e Interventoría de diseño. La interventoría se encuentra revisando las hojas de vida del personal para suscripción de acta de inicio en el mes de enero de 2018.
7y 8. Campo Verde 1 y 2 ( Loc.7). Dado que el tiempo estimado de ejecución de las 2 fases sobrepasa el plazo del contrato marco entre Colpatria y el FFIE, se está evaluando la posibilidad de prorrogar tanto el contrato marco de obra como el de interventoría, para poder firmar el acuerdo de obra y el acta de servicio dentro de la vigencia de los dos contratos.
</t>
  </si>
  <si>
    <t>Se reprogramaron las metas de la  vigencias 2017 - 2020</t>
  </si>
  <si>
    <t>08</t>
  </si>
  <si>
    <t>119</t>
  </si>
  <si>
    <t>cupos educación superior</t>
  </si>
  <si>
    <t>En lo corrido del Plan de Desarrollo Bogotá Mejor Para Todos,  se han realizado 17 convocatorias por medio del portafolio de becas-crédito que constituyó la SED para el financiamiento de la educación superior de jóvenes egresados de colegios de Bogotá y 4 convocatorias de la alianza SENA-SED, de lo anterior se tiene un logro de 1.459 jóvenes del Distrito beneficiados en lo correspondiente a la vigencia 2016, en la actual vigencia se tiene un logro de 1.786 jóvenes con la estrategia becas crédito, y un logro de 1.627 beneficiados por la estrategia SENA-SED, alcanzando un avance total de 4.872 cupos promovidos para el acceso a la educación superior de los egresados de colegios de Bogotá.</t>
  </si>
  <si>
    <t>18,04%</t>
  </si>
  <si>
    <t>En lo corrido del plan se han realizado 27 convocatorias, con lo cual el proyecto registra un avance de 9,608 cupos, equivalente al 35,6% de cumplimiento de la meta plan, 1.459 en la vigencia 2016 y 8.149 en la vigencia 2017 (138 cupos adicionales a lo programado). En el trascurso del año se registró la inscripción de 12,990 jóvenes en la estrategia de portafolio de fondos, de los cuales se aprobaron (de acuerdo a la disponibilidad presupuestal) 3,498 beneficiarios. Por su parte la estrategia SENA-SED (convenio que permite a la SED apoyarse en las diferentes estrategias del SENA para contribuir al ingreso en programas del nivel tecnológico, entre las que se destaca el uso de infraestructura educativa de colegios distritales, la formación de tecnólogos por cadena de formación y la formación de tecnólogos en los centros de formación por convocatorias especiales) reporta 4,651 beneficiarios.</t>
  </si>
  <si>
    <t>Subsistema  de educación superior</t>
  </si>
  <si>
    <t>El Subsistema Distrital de Educación Superior, es la estrategia transversal del programa Acceso con calidad a la Educación Superior; la participación decidida, consensuada, coordinada y permanente de los aliados estratégicos dará origen a la conformación del Subsistema, el cual será reconocido como la principal alianza de actores de educación superior, ciencia y tecnología, capaz de convocar y formular políticas de investigación y formación que respondan a los intereses de la ciudad.
Para materializar lo anteriormente expuesto, la SED ha contemplado 4 fases para el desarrollo del Subsistema. Una primera fase de EXPLORACIÓN, donde se requiere del reconocimiento y análisis de los subsistemas de referencia a nivel mundial, así como del marco teórico que sustenta la propuesta de abordaje del objeto de estudio. La segunda fase, la de DISEÑO, la cual requiere de la elaboración de un diseño operativo y estratégico que orientará la puesta en marcha del Subsistema. En la fase de CONSENSO, la tercera, será necesario exponer la propuesta que se diseñó en la segunda fase, facilitar un proceso de construcción colectiva con los aliados estratégicos del subsistema y lograr su consenso y participación, para finalmente poder agotar la cuarta fase, la de PUESTA EN MARCHA, donde entrará en funcionamiento el Subsistema.
A corte de junio 30, este proyecto alcanza un avance del 37,5% del cumplimiento de la meta, puesto que ya se ejecutó la fase I de Exploración, equivalente al 25%, y la primera parte de la etapa II de Diseño, diseño-operativo, equivalente al 12.5%.</t>
  </si>
  <si>
    <t>La SED en cumplimiento de la fase de DISEÑO avanzó hacia la definición de un esquema de operación para el Subsistema Distrital de Educación Superior. Los resultados comprendieron un marco legal, teórico y conceptual para el desarrollo del Subsistema. Actualmente, la SED se encuentra en la construcción de un documento con la redacción final sobre el direccionamiento estratégico que guiará la creación y desarrollo del Subsistema Distrital de Educación Superior, y así dar por culminada la fase de DISEÑO. Así mismo, se iniciará la fase de CONSENSO en la cual se buscará la firma de un Acta de Acuerdo donde los aliados estratégicos manifiesten su voluntad de participación en la consolidación del subsistema.
Lo anterior, se desarrolla de la mano con la Cámara de Comercio de Bogotá.  El proceso cuenta con el apoyo metodológico de la firma estadounidense Strive Together, experta internacional en la consolidación de proyectos de impacto colectivo a gran escala. 
Como parte de la metodología facilitada por Strive se llevó a cabo el primer taller de planificación que contó con la participación del grupo de liderazgo central, conformado por miembros de la Secretaría de Educación del Distrito, la Cámara de Comercio de Bogotá y líderes representativos de distintos sectores, con el ánimo de planificar y organizar la implementación de la metodología de impacto colectivo que permitirá consolidar el Subsistema Distrital de Educación Superior. Durante el primer semestre del año 2018 se realizarán los otros dos talleres que hacen parte de la metodología, teniendo en cuenta lo anterior esta meta presenta un avance de 50%,</t>
  </si>
  <si>
    <t>09</t>
  </si>
  <si>
    <t>120</t>
  </si>
  <si>
    <t>91</t>
  </si>
  <si>
    <t>201</t>
  </si>
  <si>
    <t>Numerador: número de muertes por enfermedades crónicas en menores de 70 años.
Denominador: Población menor de 70 años en el periodo</t>
  </si>
  <si>
    <t xml:space="preserve">[número de muertes por enfermedades crónicas en menores de 70 años ]/ [Población menor de 70 años x 100.000 </t>
  </si>
  <si>
    <t xml:space="preserve">Tasa </t>
  </si>
  <si>
    <t>18.7 Tasa Ajustada DANE 2014</t>
  </si>
  <si>
    <t>SDS</t>
  </si>
  <si>
    <t xml:space="preserve">18.7 </t>
  </si>
  <si>
    <t>3.4.1 M</t>
  </si>
  <si>
    <t>Mortalidad de las enfermedades cardiovasculares, el cáncer, la diabetes y las enfermedades respiratorias crónicas</t>
  </si>
  <si>
    <t xml:space="preserve">En cuanto al año 2016, aún no hay información total disponible para el cálculo de tasa anual. Los datos recibidos para análisis incluyen solo el primer semestre de 2016, (enero a junio) dato preliminar, en el que se incluyen 737 muertes en menores de 70 años para los eventos de interés. </t>
  </si>
  <si>
    <t>Se reportarán casos mes a mes de acuerdo con la disponibilidad de información; sin embargo por ser un dato preliminar en lo referenciado en el Plan Territorial en salud , se cambia el dato dela tasa ajustada por reporte del DANE.</t>
  </si>
  <si>
    <t>2015, 1471 muertes, tasa cruda: 19.6 x 100.000 , tasa estandarizada: 17.7 x 100.000 (información preliminar).
(cifras aproximadas a un decimal)
A la fecha de corte hasta el mes de mayo de año 2017 el acumulado es: 
147 IPS visitadas, de ellas en 72 aplicación de listas de chequeo en condiciones crónicas (diabetes, HTA, EPOC). 
El dato acumulado para el distrito reportado a través de SIVIGILA para la vigencia enero a mayo fue de 455 casos nuevos de cáncer de mama, 274 de cáncer de cervix y 283 de cáncer infantil. 
En los espacios de vida cotidiana a la fecha el acumulado es: 
ESPACIO VIVIENDA: Se cuenta con 715 familias que tienen personas con condiciones crónicas con plan formulado, 55 con plan implementado. 
ESPACIO PÚBLICO: en los puntos Cuídate se Feliz, se tamizaron para alertas de riesgo en condiciones crónicas, 21276 personas, de las cuales 8743 hombres y 12533 mujeres. 
ESPACIO TRABAJO: Se identificaron 204 trabajadores con consumo de Tabaco, 61 trabajadores con consumo problemático de bebidas alcohólicas, 117 trabajadores con exposición a rayos ultravioleta, 0 con consumo de sustancias psicoactivas, 2422 trabajadores que no realizan actividad física, 1031 trabajadores con riesgo cardiaco según circunferencia de cintura. 
Trabajadores afectados por las condiciones de trabajo en las UTIS 592 y 1316 UTIS que afectan las condiciones del entorno por exposición a riesgos. 
DIRECCION DE PROVISION DE SERVICIOS DE SALUD: Documento preliminar de análisis de demanda y oferta para la atención a personas con hipertensión arterial y /o diabetes mellitus en la ciudad para el periodo 2016 a 2020, con énfasis en la identificación de necesidades de atención de la población afiliada a Capital Salud y de la proyección de población a atender en las IPS de la Red Publica Distrital de Atención y discriminada por subredes de atención (50%). Documento preliminar de adaptación de las rutas de atención para el mantenimiento de la salud de la población y para las personas con riesgos Cardio – Cerebro – Vascular; Metabólico; en Bogotá, con énfasis en la descripción de mecanismos operativos para la articulación efectiva definbidas en los documentos trécnicos nacionales relacionados con este tema (40%). Documento preliminar de lineamientos institucionales para la organización y articulación de la prestación de los servicios para la atención a personas con riesgos Cardio – Cerebro – Vascular – Metabólico en Bogotá. (30%). Documento preliminar sobre cáncer de mama desde el punto de vista de análisis situacional.</t>
  </si>
  <si>
    <t>N.A</t>
  </si>
  <si>
    <t xml:space="preserve">El reporte de la magnitud de la meta es anual. </t>
  </si>
  <si>
    <t xml:space="preserve">1,446 muertes,Tasa 17,6 * 100,000 menores de 70 años
(cifras aproximadas a un decimal) con corte a 31 de diciembre del 2016-Dato preliminar.
 332 IPS con aplicación de listas de chequeo en condiciones crónicas.
 561 asistencia técnicas en condiciones crónicas. 379 tableros de indicadores actualizados en condiciones crónicas. 
Aplicación de listas de chequeo en el programa de control de cáncer en 312 IPS. 
680 asistencias técnicas en el programa de control de cáncer. 
484 tableros de indicadores actualizados en el programa de control de cáncer.
 Activación de Rutas de acuerdo al reporte del sistema de información de referencia y contra- referencia SIRC, se realizaron 2.723 activaciones de ruta, por condiciones crónicas de las cuales 1.037 fueron efectivas.
Espacio Educativo 
 Se identificaron 26 NNA (niños, niñas, adolescentes) con riesgo para condiciones crónicas de los cuales 23 fueron canalizados para consulta de detección temprana y protección específica. 
En 902 instituciones educativas, donde se continúan realizando acciones encaminadas a fomentar estilos de vida saludable.
Espacio Público 
 Estuvieron activos 156 puntos "Cuídate Sé Feliz", en ellos se recomendó la práctica regular de actividad física, la alimentación saludable, la disminución del consumo de tabaco y alcohol, y medidas de protección frente a la contaminación por la calidad del aire y radiación UV, en estos puntos se abordaron 169.196 personas, de ellas 8.654 con alerta de riesgo cardiovascular alto 54.325 con alerta de riesgo cardiovascular medio, las personas restantes sin alerta de riesgo. 
Se desarrollaron 3.309 jornadas en hábitos saludables para prevenir las condiciones crónicas. Se desarrollaron 1.222 iniciativas comunitarias en Hábitos Saludables, 119 iniciativas comunitarias para persona mayor, y 164 acciones itinerantes relacionadas con condiciones crónicas.
Espacio Trabajo 
 Se identificaron 1.293 trabajadores con consumo de tabaco, 271 con consumo problemático de bebidas alcohólicas, 761 con exposición a rayos ultravioleta, 14.296 que no realizan actividad física, 7.132 con alerta de riesgo cardiovascular según circunferencia de cintura. 
2.544 trabajadores afectados por las condiciones de trabajo en las UTIS. 
9.163 UTIS que afectan las condiciones del entorno por exposición a riesgos.
Vigilancia en Salud Pública 
 Número de casos nuevos notificados al SIVIGILA: 546 de cáncer infantil, 700 de cáncer de cuello uterino.
Espacio Vivienda 
 Se han identificado en un total de 13.484 familias, 6.332 personas con riesgo para condición crónica de las cuales 577 están sin tratamiento, 350 son canalizados e ingresan a la ruta integral de atención en salud.
 Los gestores de riesgo identificaron 10.685 mujeres mayores de 50 años sin tamizaje para cáncer de mama, 26.171 mujeres a riesgo por edad (21-69) o por inicio temprano de relaciones. Se realizó consejería a 6.197 hombres mayores de 50 años para solitud de tamizaje para cáncer de próstata. De las personas que requerían cita se asignó cita de detección temprana a 14.180 y cita de control a 1.141. 
Se realizó seguimiento a 536 mujeres con citología positiva, logrando confirmación a 392 y descarte de diagnóstico a 103 mujeres.
Documento preliminar de análisis de demanda y oferta para la atención a personas con hipertensión arterial y /o diabetes mellitus en la ciudad para el periodo 2016 a 2020, incluyendo identificación de necesidades de atención de la  población de la ciudad en 3 escenarios: 1) Población afiliada a Capital Salud, discriminada por subredes de atención; 2) Escenario para la atención a población afiliada al régimen subsidiado, población pobre no asegurada, discriminada por subredes de atención y que sirve como proyección de población a atender en las IPS de la Red Pública Distrital de Atención y 5% del régimen contributivo y 3) Atención a población del régimen contributivo discriminada por EAPB. (100%)
Documento preliminar de adaptación de las rutas de atención para el mantenimiento de la salud de la población y para las personas con riesgos Cardio – Cerebro – Vascular; Metabólico; en Bogotá, con énfasis en la descripción de mecanismos operativos para la articulación efectiva definidas en los documentos técnicos nacionales relacionados con este tema (60%). 
Documento preliminar de lineamientos institucionales para la organización y articulación de la prestación de los servicios para la atención a personas con riesgos Cardio – Cerebro – Vascular – Metabólico en Bogotá. (30%). Documento  preliminar  sobre   cáncer  de mama desde  el punto de vista de análisis  situacional.
Documento técnico preliminar de propuesta de acompañamiento técnico a realizar a EAPB e IPS en los procesos de atención de las personas con riesgo cardiovascular y metabólico, en el marco de la implementación del modelo integral de atención en salud a realizar en el 2017 Y 2018 (80%).
Matriz de intervenciones y factores de ajuste identificados para los grupos de riesgo Cardio Cerebro Vascular Metabólico y enfermedades respiratorias crónicas.
Asistencia técnica sobre suficiencia de capacidad instalada a los referentes de mercadeo de las cuatro subredes para posible contratación de paquetes de atención para personas con condiciones crónicas definido por la EPS S Capital Salud.
Asesoría y asistencia técnica a 20 EAPB para evaluar el estado de avance respecto al alistamiento de la implementación de la Ruta Integral de Atención a Personas Con Riesgo Cardiovascular y Metabólico.
</t>
  </si>
  <si>
    <t xml:space="preserve">El reporte de la magnitud de la meta es anual. 
</t>
  </si>
  <si>
    <t>Numerador: ([No. Casos de mortalidad materna en las localidades donde se concentra el 70% de los casos observados en periodo - No. Casos de mortalidad materna en las localidades donde se concentra el 70% de los casos observados en el periodo anterior]
Denominador: No. Casos de mortalidad materna en las localidades donde se concentra el 70% de los casos observados en el periodo anterior)*100</t>
  </si>
  <si>
    <t>([No. Casos de mortalidad materna en las localidades donde se concentra el 70% de los casos observados en periodo - No. Casos de mortalidad materna en las localidades donde se concentra el 70% de los casos observados en el periodo anterior] /   No. Casos de mortalidad materna en las localidades donde se concentra el 70% de los casos observados en el periodo anterior)*100</t>
  </si>
  <si>
    <t>En Bogotá D.C. para 2014 se presentaron 30 casos, siendo las localidades más afectadas Suba (7 casos con 23.3% de participación ), Kennedy (4 casos con 13.3%de participación ), Bosa (4 casos con 13.3%de participación ), Engativá (3 casos con 10.0% de participación )  y Ciudad Bolívar (3 casos con 10.0%de participación ) SDS-2014</t>
  </si>
  <si>
    <t xml:space="preserve">SDS
Estadísticas vitales </t>
  </si>
  <si>
    <t>3.1.1</t>
  </si>
  <si>
    <t>Muertes maternas por cada 100.000 nacidos vivos</t>
  </si>
  <si>
    <t xml:space="preserve"> 22 Casos de  muertes maternas para el periodo enero a noviembre de 2016. (dato preliminar)</t>
  </si>
  <si>
    <t>Se reportarán casos mes a mes de acuerdo con la disponibilidad de información</t>
  </si>
  <si>
    <t xml:space="preserve">Con corte a mayo  de 2017 se presentaron 12 casos de mortalidad materna.
Dato preliminar
A la fecha de corte Enero a Mayo de año 2017 el acumulado es:
Desde Vigilancia en Salud Pública se registró un total acumulado de 12 casos de muerte materna para Bogotá, residentes en las subredes Sur 4 casos de la localidad Ciudad Bolívar; Subred Sur Occidente 4 casos, 3 de la localidad Bosa y 1 caso de Kennedy y Subred Norte, 3 casos de las localidades Engativa, Suba y Barrios Unidos, se presenta 1 caso notificado por instituto de medicina legal sin información de residencia. De manera comparativa para el mismo periodo del año 2016 se presentaron en el Distrito un acumulado de 10 muertes maternas, residentes en las subredes Centro Oriente, 5 casos de las localidades Santa Fe (n=2), Rafael Uribe Uribe (n=2), Mártires (n=1); Subred Sur Occidente 4 casos, de las localidades Bosa (n=2), Kennedy (n=1) y Fontibón (n=1) y la Subred Norte residente de la localidad Engativa, lo que muestra un aumento de 2 casos.
La mayor ocurrencia de muertes maternas para el periodo enero a mayo de 2017 se encuentra en mujeres del grupo etareo en su orden:  25 a 29 años de edad (n=3), de 35 a 39 años (n=3), 20 a 24 años (n=2), 30 a 34 años (n=2), 15 a 19 años (n=1) y 40 a 44 años (n=1)   en relación a la pertenecía de régimen de afiliación al sistema de salud, se encuentre el régimen subsidiado que aporta el 50% (n=6) de los casos ocurridos, seguido del régimen contribuSe realizan actividades de depuración de bases Distritales SIVIGILA para los eventos (549) morbilidad materna extrema y Mortalidad Materna (550) a semanas epidemiológicas: 5,9,13,17 y 22 de 2017. 
ESPACIO EDUCATIVO: se abordaron 84 instituciones educativas donde se realizaron 68 sesiones de grupo conversacional con el componente AMARTE a 1965 estudiantes en donde se abordaron temas relacionados con Salud sexual y reproductiva .Se implementan 41 Sesiones de información y educación en salud con 193 docentes. 
ESPACIO VIVIENDA: Identificación de 327 gestantes a las cuales se les realizaron acciones de información, educación y comunicación para la salud en temas relacionados como identificación se signos de alarma, controles prenatales. Se identificaron 64 gestantes sin adherencia al control prenatal, las cuales fueron canalizadas 64 a los servicios de salud. 
ESPACIO PÚBLICO: en 22 grupos, colectivos, redes y organizaciones comunitarias, de acuerdo a la lectura de contexto, fueron concertados acuerdos e iniciativas de trabajo relacionados con la protección de la gestación y de los recién nacidos. 22 planes de acción estratégicos. 
GESTIÓN DE PROGRAMAS Y ACCIONES DE INTERÉS EN SALUD PÚBLICA: 66 asistencias técnicas en 4 IPS con aplicación de lista de chequeo integral que según hallazgos requieren de procesos de fortalecimiento o desarrollo de estrategias en promoción de los Derechos Sexuales y Derechos Reproductivos con énfasis en maternidad y paternidad planeada, seguimiento periódico a mujeres en edad fértil con énfasis en anticoncepción post-evento obstétrico, adherencia a control prenatal e información sobre signos y síntomas de alarma en la gestante y el recién nacido. 4 IPS con plan de acción y seguimiento. Fueron identificadas un total de 64 gestantes en los diferentes espacios y procesos transversales del Plan de Intervenciones Colectivas que al momento de la intervención presentaban riesgo prioritario en salud por lo que se activa ruta prioritaria y se gestiona desde el procedimiento de activación de ruta. 
</t>
  </si>
  <si>
    <t xml:space="preserve">Durante el periodo Enero a  noviembre del año 2017 se presentaron 23 casos de mortalidad materna.
(Dato preliminar)
Espacio Vivienda 
 Se caracterizaron 16.159 familias con 1.121 gestantes de bajo peso remitidas por SISVAN de las cuales se intervinieron 605, se realizaron las siguientes acciones: Promoción de la adecuada alimentación, Adherencia al control prenatal, Asistencia a consulta de nutrición, Importancia de la adherencia al control prenatal, Importancia de la asistencia a consulta de nutrición, Promoción de la adecuada alimentación, Información educación y comunicación frente a la importancia de controles prenatales y Alimentación saludable, Identificación Signos de Alarma, Toma de Micronutrientes, Lactancia materna exclusiva durante los seis meses e identificar signos de peligro, Valorar las prácticas de consumo de alimentos (tipo de alimento, cantidad, calidad, inocuidad y frecuencia, Adherencia a control prenatal, Asistencia a consulta de nutrición. 
Vacunación, Curso de Maternidad.  Se realiza educación a las familias en alimentación adecuada, nutritiva y suficiente, tiempos de alimentación, preparaciones hipercalóricas, hiperprotéicas, signos de alarma de acuerdo al trimestre gestacional, Alimentación Saludable durante la Gestación Énfasis en Tiempos y Horarios y Toma de Micronutrientes, Lactancia materna exclusiva durante los seis meses e identificar signos de peligro, Importancia de control prenatal, Hábitos de vida saludable, Estimulación temprana, control prenatal, Educación en la Importancia de la Asistencia a los Controles, Asegurar la Vacunas acorde  a la fecha de Gestación, Hábitos en Salud y Alimentación, Educación y comunicación para la salud con énfasis en seguridad alimentaria. Valorar las prácticas de consumo de alimentos (tipo de alimento, cantidad, calidad, inocuidad y frecuencia). Brindar educación a la gestante y su familia educación de signos de alarma, la importancia de la vacunación, Educación y comunicación con énfasis en seguridad alimentaria y nutricional para mejorar las conductas alimentarias relacionadas con la malnutrición por déficit. 
Se brinda información acerca de signos de alarma en la gestación, Importancia de asistir a controles prenatales, Administración de micronutrientes, Realizar actividad física, Aplicación de vacunas durante la gestación, Fortalecer y Verificación de control prenatal, La importancia de los mismos, calidad de la alimentación diaria, signos y síntomas de alarma educación con énfasis en signos de alarma de gestante, Conservación de lactancia materna, consumo de Alimentación de acuerdo con el contexto geográfico, calidad de la alimentación diaria
Del total de mujeres 124 fueron canalizadas para atención por servicios de salud, tratamiento médico nutricional. A SDIS para apoyo nutricional fueron canalizadas 42. Se realizaron 304 seguimientos a mujeres de bajo peso gestacional en las cuales se puede evidenciar recuperación de la condición nutricional.
Identificación de 2.997 gestantes a las cuales se les realizaron acciones de información, educación y comunicación para la salud en temas relacionados con: Consumo adecuado de Micronutrientes, 
Consecuencias del Bajo Peso, Prevención de la Morbilidad Materna Signos de Alarma en la Gestante Identificados, En la Familia Hábitos Saludables para la Mujer Gestante, Plato Saludable para evitar bajo peso, Educación y comunicación para la salud con énfasis en seguridad alimentaria. Atención a la mujer gestante, Brindar educación a la gestante y su familia 
Alimentación saludable e  Identificación de signos de alarma, Importancia de controles prenatales y asistencia controles prenatales. Se brinda información acerca de signos de alarma en la gestación, Importancia de asistir a controles prenatales, Administración de micronutrientes, Realizar actividad física, Aplicación de vacunas durante la gestación, Fortalecer y Verificación de control prenatal, La importancia de los mismos, calidad de la alimentación diaria, signos y síntomas de alarma educación con énfasis en signos de alarma de gestante, Conservación de lactancia materna, consumo de Alimentación de acuerdo con el contexto geográfico, calidad de la alimentación diaria.  Signos y síntomas de alarma, adherencia al control prenatal, asistencia a curso de preparación de la maternidad. Identificación de signos de alarma del embarazo, Educar a padre y cuidadores en los cuidados del recién nacido en el hogar, Implementar acciones educativas encaminadas al cuidado de la gestante por medio de la estrategia para contribuir la reducción de la mortalidad materna, neonatal e infantil para mejorar las practicas relacionadas con la prevención del riesgo en salud. Crear hábitos saludables y cuidados de recién nacido y de la familia a través de la estrategia AIEPI y acciones educativas para la prevención de alteraciones de la salud física y mental. Proporcionar herramientas educativas a la familia a través de actividades lúdico pedagógicas que les permita empoderarse en su rol de padres y garantizar así el cuidado de la salud familiar. Caracterizar la estructura y dinámica familiar , Atención a la mujer gestante Brindar educación a la gestante y su familia, Valorar los hábitos y prácticas de cuidado bucal, Entregar métodos anticonceptivos modernos signos y síntomas de alarma importancia de controles prenatales y alimentación balanceada, Verificación de control prenatal, la importancia de los mismos, calidad de la alimentación diaria, signos y síntomas de alarma, Cuidados de la gestante, consumo de Alimentación de acuerdo con el contexto geográfico, calidad de la alimentación diaria. Se identificaron 142 gestantes con signos y síntomas de alarma, 318 gestantes sin adherencia al control prenatal, las cuales fueron canalizadas 202 a los servicios de salud.
Gobernanza
Según información del módulo SIRC, se ha identificado y gestionado en los diferentes espacios de vida cotidiana la activación de la Ruta 2: Mujeres Gestantes o en Puerperio, para 80 mujeres con bajo peso gestacional, 17 mujeres de bajo peso gestacional con canalización a Secretaria Distrital de Integración Social para su vinculación a programas de apoyo alimentario a través de Ruta Intersectorial.
Vigilancia en Salud Pública 
Se realizaron 36 investigaciones epidemiológicas de campo del evento mortalidad materna en las UPZ Sosiego, Gaitana, Rincón, Tibabuyes,  Bavaria, Tintal Norte, El Porvenir, Bosa Occidental, Doce De Octubre, Comuneros Lucero, San Francisco, Tesoro, Jerusalén, Verbenal Rincón, Tintal Sur, Los Alcázares, Font ibón, Kennedy Central, Bosa Central, Tibabuyes, Prado veraniego.
Participación en 37 unidades de análisis de mortalidad materna Participación 129 unidad de análisis de morbilidad materna extrema; participación en los diferentes espacios desarrollados 652 (asistencias técnicas, COVECOM, mesas de trabajo, articulaciones) con 2.206 (actores). 29 muertes maternas por residencia, 46 muertes maternas por ocurrencia 44 en el aplicativo del Sistema de vigilancia epidemiológica de la mortalidad materna basada en la web.
 Espacio Educativo 
 Se abordaron 471 instituciones educativas nuevas, 1.491 IED que continúan con la implementación del componente AMARTE, donde se realizaron 1.963 sesiones de grupo conversacional con el componente AMARTE a 29.289 estudiantes en donde se abordaron temas relacionados con: Derechos Sexuales y Derechos Reproductivos con contenidos y rutas de respuesta requeridas; líneas de apoyo como: Línea 106, Psicoactiva 018000-112439, Línea purpura 018000 - 112112439, Línea purpura 018000 - 112137; página web de la Secretaría. Imaginarios y percepciones de adolescentes y jóvenes frente al significado de la paternidad y maternidad temprana Ejercicio del derecho a la libertad, expresión, autonomía e integridad sexual
Acciones para ejercer el derecho a la privacidad sexual y a la seguridad del cuerpo sexual comportamiento de las personas para garantizar el ejercicio del derecho a la expresión sexual emocional y al placer sexual, Derecho a la equidad sexual y a la libre asociación sexual. Acciones que espero de las instituciones para que se brinde una educación sexual comprensiva y se reciba una información basada en el conocimiento científico alrededor del tema de sexualidad. Participación como joven en los procesos de re-significación colectiva de la sexualidad, construcción de relaciones de convivencia pacífica y armónica, respeto por la diferencia y la diversidad, Promoción de salud sexual y reproductiva, planificación, autocuidado, amor propio, prevención de embarazos no deseados entre otros, Derechos sexuales y reproductivos, ITS, IVE, hábitos de autocuidado, plataforma sexperto, Cambios normales preadolescencia, amor propio, toma adecuada de decisiones,  Mitos y creencias frente al ejercicio de la sexualidad. Toma de decisiones, proyecto de vida, cuidado del cuerpo, autoimagen. Valores, toma de decisiones, prevención de maternidad y paternidad temprana,  generando procesos de re-significación de la sexualidad. Sentencia C355, maternidad y paternidad responsable y enfermedades de transmisión sexual, articulación del PESCC, Hábitos y conductas de autocuidado para la salud sexual y reproductiva, promoción de los derechos sexuales, ¿Qué aspectos de la cotidianidad cree que estén inmersos en su construcción personal de sexualidad humana?.  Cómo se entiende el ejercicio del derecho a la libertad, expresión, autonomía e integridad sexual. Ejercicios para el fortalecimiento de habilidades para el autocuidado, mutuo cuidado y protección de personas adolescentes y jóvenes vulnerables y aplicación del post test, diversidad sexual y género. Intervención voluntaria del embarazo, toma de decisiones, Definiciòn de sexo, LGBTI, sexualidad, mitos y realidades en salud sexual y reproductiva, Prevención de ITS. Prevención de Violencia basada en género. Construcción de estrategias comunicativas. Proyecto de vida, prevención de suicidio, prevención consumo SPA.
Se intervinieron 53 grupos prioritarios con orientación en salud a 303 gestantes con énfasis en identificación de signos y síntomas de alarma, adherencia al control prenatal.
 Espacio Público 
 En 115 grupos, colectivos, redes y organizaciones comunitarias, de acuerdo a la lectura de contexto, fueron concertados acuerdos e iniciativas de trabajo relacionados con la protección de la gestación y de los recién nacidos 122 planes de acción estratégicos en implementación, 38 evaluados a partir de grupos focales.
</t>
  </si>
  <si>
    <t xml:space="preserve">El reporte de la magnitud de la meta es anual. 
Para el año 2016 se presentaron para el Distrito Capital veinticuatro (24) muertes maternas según datos preliminares y una razón de mortalidad de 24,5 muertes por 100.000 nacidos vivos. 
El comportamiento de esas cinco localidades (Pareto) para el periodo 2016 registro 12 muertes y una razón de 21,3 muertes por 100.000 nacidos vivos. Para el 2014 las localidades del Pareto presentaron la ocurrencia de 20 muertes  y una razón de 33,1 muertes por 100.000 nacidos vivos, al respecto se presenta una variación de 40% menos de los casos y una variación absoluta de 11,8 muertes menos por 100.000 nacidos vivos.
Para el período 2016 en la localidad Engativá se registraron 2 muertes y razón de mortalidad de 22,9 muertes por 100.000 nacidos vivos. En el periodo 2014 se registraron 3 muertes y una razón de mortalidad de 29,8 muertes maternas por 100.000 nacidos vivos. Es decir una variación de -33,3% de los casos y una variación absoluta de 7 muertes menos por 100.000 nacidos vivos. Para la localidad de Suba se registró 2 muertes y razón de 14,7 muertes maternas por 100.000 nacidos vivos, para el año 2014 la localidad presenta 5 muertes maternas, una razón de 33,7 muertes por 100.000 nacidos vivos. Es decir una variación de 60% menos de los casos y una variación absoluta de 19 muertes menos por 100.000 nacidos vivos. La localidad Bosa registró para el año 2016, un total de 3 muertes y una razón de 29,9 muertes por 100.000 y para el 2014, 5 muertes y un indicador de 50,6 muertes por 100.000 nacidos vivos, con una variación de 40% de los casos y una variación absoluta de 20,7 muertes maternas menos por 100.000 nv. Ciudad Bolívar registro para 2016 una (1) muerte materna, para una razón de 10,2 muertes por 100.000 nv, mientras el año 2014 presentó 3 casos, estimando una razón de 28,4 muertes por 100.000 nv, comportándose con la mejor reducción en casos de las localidades que conforman el Pareto, con una variación de 66,7 muertes maternas y una variación absoluta de 18,2 menos muertes maternas por 100.000 nv. La localidad de Kennedy para el 2014 mostró la ocurrencia de 4 casos de muertes y una razón de 26,6 muertes maternas por 100.000 nacidos vivos. Para el año 2016 presento igual número de casos y una disminución en los nacimientos con 14.067 lo que afecta directamente el indicador, estimándose una razón de 28,4 muertes por 100.000 NV, equivalente a un aumento de 1,9 muertes por 100.000 NV.
</t>
  </si>
  <si>
    <t xml:space="preserve">Numerador: ([No. Casos de mortalidad infantil en las localidades donde se concentra el 60% de los casos observados en periodo - No. Casos de mortalidad infantil en las localidades donde se concentra el 60% de los casos observados en el periodo anterior]
Denominador: No. Casos de mortalidad infantil en las localidades donde se concentra el 60% de los casos observados en el periodo anterior)*100   Fentre al promedio Distrital </t>
  </si>
  <si>
    <t xml:space="preserve">([No. Casos de mortalidad infantil en las localidades donde se concentra el 60% de los casos observados en periodo - No. Casos de mortalidad infantil en las localidades donde se concentra el 60% de los casos observados en el periodo anterior] /   No. Casos de mortalidad infantil en las localidades donde se concentra el 60% de los casos observados en el periodo anterior)*100   Fentre al promedio Distrital </t>
  </si>
  <si>
    <t xml:space="preserve">En Bogotá D.C. para 2014 se presentaron 990 casos , siendo las localidades más afectadas San Cristóbal ( 91 casos  con 6.5% de participación ) Engativá (115 casos con 8.5 % de participación ) ;Bosa (139 casos con 10.5% de participación  ;Ciudad Bolívar (153 casos   con 11.2% de participación ;Kennedy (184 casos  con 13.3.5% de participación  y Suba (210 casos  con 13.8% de participación) . </t>
  </si>
  <si>
    <t>3.2.2</t>
  </si>
  <si>
    <t>Tasa de mortalidad neonatal (muertes por cada 1.000 nacidos vivos).</t>
  </si>
  <si>
    <t>Para el período de enero a noviembre de 2016 en Bogotá D.C, se registraron 810 muertes infantiles (dato preliminar)</t>
  </si>
  <si>
    <t xml:space="preserve">De enero a mayo de 2017:
San Cristóbal: 17 casos; tasa: 8,01
Engativá: 38 casos; tasa: 11,44
Bosa: 29 casos; 7,13
Ciudad Bolívar: 23 casos; tasa: 5,99
Kennedy: 46 casos; tasa: 8,11
Suba: 45 casos; tasa: 8,33
A la fecha de corte, mes Mayo de 2017
PROGRAMAS Y ACCIONES DE INTERES EN SALUD PUBLICA: 
A la fecha de corte, mes Mayo de 2017
PROGRAMAS Y ACCIONES DE INTERES EN SALUD PUBLICA: 
En la (s)IPS publicas y privadas de las localidades priorizadas Suba, Bosa, Kennedy y Ciudad Bolivar, se realizaron 21 acompañamientos técnicos para sala ERA. 
En la (s)IPS publicas y privadas de las localidades priorizadas Suba, Bosa, Kennedy y Ciudad Bolivar, se realizaron21 acompañamientos técnicos para atención integral.
En la (s)IPS publicas y privadas de las localidades priorizadas Suba, Bosa, Kennedy y Ciudad Bolivar se realizaron 17 acompañamientos técnicos para las enfermedades prevalentes de la infancia.
13 IPS publicas y privadas priorizadas, con implementación de modelo de atención integral para primera infancia y/o AIEPI. 
4 IPS publicas y privadas priorizadas con estrategias de comunicación implementadas, relacionadas a la prevención de enfermedades prevalentes, a la promoción de la salud y signos de alarma.
Desde el componente de programas y acciones: para el módulo (Sistema Integral de referencia y contrareferencia) SIRC  (Activación de rutas): se tuvieron 36 casos identificados y gestionados con EAPB.
ESPACIO PÚBLICO
A partir del desarrollo de estrategias para el abordaje integral de riesgos y daños relacionados con la infancia, se han concertado e implementado 22 Iniciativas comunitarias en Espacio Público.
310 personas participaron en iniciativas comunitarias en AIEPI Comunitario 22 líderes, 22 Organizaciones y redes comunitarias fortalecidas con apropiación de las 18 practicas de AIEPI Comunitario.
ESPACIO VIVIENDA: 
Se han identificado 1095 familias con 381 niños y niñas de 1 a 5 años con eventos priorizados en los cuales se implementó la estrategia para el abordaje integral de riesgos y daños relacionados con la infancia AIEPI comunitario con la implementación de las prácticas en general. 
Los datos correspondientes a comites perinatales, se iniciaron a reportar desde el mes de abril, dado que se reconoció la importancia del registro, por lo que se inició a reportar desde la presente vigencia. 
La jornada del Buen Trato, se desarrolló en el mes de abril,  en el marco del cumplimiento del Acuerdo 485-2011, donde se abordaron a niños, niñas, adolescentes y cuidadores en temas de implementacion de la estrategia de la Atencion Integral de las Enfermedades Prevalente de la Infancia.
</t>
  </si>
  <si>
    <t xml:space="preserve">Enero a Noviembre de 2017
San Cristóbal:  48 casos; tasa: 10,1
Engativá: 66 casos; tasa: 8,83
Bosa: 64 casos; 7,41
Ciudad Bolívar: 64 casos; tasa: 7,40
Kennedy: 109 casos; tasa: 8,92
Suba: 110 casos; tasa: 9,08
FUENTE: Base de datos SDS y aplicativo Web RUAF_ND 
(Dato preliminar) 
Gestión de Programas y Acciones 
 En las IPS públicas y privadas priorizadas en la localidad se realizaron: 908 asistencia(s) técnica(s), en 170 institución(es) CON SALA ERA, en las cuales se formularon 70 plan(es) de mejoramiento, y se realizaron 35 seguimientos. 370 asistencia(s) técnica(s) en IPS con estrategia de SALA ERA, en la(s) cual(es) se formularon 106 plan(es) de mejoramiento y se realizaron 30 seguimientos.
673 asistencias técnicas para atención integral en primera infancia y/o AIEPI, en la(s) cual(es) se formularon 143 plan(es) de mejoramiento y se realizaron 40 seguimientos. 
Participación en 20 COVES de mortalidad por enfermedades prevalentes de la infancia en menores de 1 año, de los cuales se formularon 7 planes de mejora y se realizaron 3 seguimientos. 
De 142 IPS públicas y privadas priorizadas que atienden partos: 115 IPS tienen implementadas estrategias de seguimiento a niños de bajo peso, prematuros o con factor de riesgo. 
173 IPS tienen estrategias implementadas de seguimiento a pruebas de tamizaje: TSH, agudeza visual y agudeza auditiva. 
A través del módulo SIRC se activaron rutas prioritarias: 275 casos prioritarios identificados y gestionados con EAPB identificando los siguientes riesgos: Niño o niña menor de un año con bajo peso al nacer (2500gr); Niño o niña con esquema de vacunación incompleto para la edad.
Espacio Público 
 179 Grupos nuevos de iniciativas comunitarias concertados. 
132 Grupos nuevos de iniciativas comunitarias implementados.
Se evaluaron 47 iniciativas comunitarias.
 La población que participó en iniciativas comunitarias y fueron fortalecidas en apropiación de prácticas en AIEPI comunitario fue: 2.344 personas, 265 líderes comunitarios, 127 organizaciones y/o redes sociales en salud.
Espacio Vivienda 
 Se han identificado 13.313 familias con 4.398 niños y niñas menores de 1 año con eventos priorizados, 287 esquema vacunación incompleto, 674 sin lactancia materna exclusiva, 959 bajo peso al nacer, 596 sin control de crecimiento y desarrollo, 593 prematuros, 490 con riesgo o diagnóstico de desnutrición, 61 anomalía congénita sin control,
Vigilancia en Salud Pública 
 180 análisis de mortalidad en población infantil (menor de 1año) (IRA, EDA, DNT, POSTNEONATAL). Respecto a las demoras identificadas en los análisis de mortalidad evitable (IRA, EDA, DNT, PERINATAL) en población infantil (menor de 1 año) se encuentra que el principal hallazgo: 
Para la primera demora es: desconocimiento de derechos sexuales y reproductivos; desconocimiento de derechos y deberes en salud y dentro del aseguramiento, desconocimiento del problema por parte del paciente o cuidador ( Factores de riesgo, y signos de alarma) , practicas intradomiciliarias inadecuadas que puedan ser modificables por la familia, Medidas de bioseguridad inadecuadas con antecedente de noxa de No realización de demanda inducida y seguimiento del acceso efectivo a regulación de la fecundidad ni a consulta preconcepcional.No se realiza seguimiento a la mujer gestante , Inadecuada clasificación del riesgo obstétrico, Medidas de bioseguridad inadecuadas con antecedente de noxa de contagio, practicas intradomiciliarias inadecuadas que puedan ser modificables por la familia, No se promueve la adherencia al control prenatal; problemas relacionados con la falta del nivel educativo del padre y/o cuidador; Desconocimiento de derechos y deberes en salud y dentro del aseguramiento. 
Para la segunda demora es : No hay ingreso oportuno a los programas de PyD ,  falta de adherencia a programas de Py D., identificación de maltrato o negligencia, factores económicos y geográficos (situación actual económica de la familia, limitaciones en tiempo por largos desplazamientos a los servicios de salud); se presentaron inconvenientes familiares, culturales, religiosos para tomar decisión solicitar atención médica, 3. Experiencias negativas en los servicios de salud o con el aseguramiento, Identificación de maltrato o negligencia. 
Para la tercera demora es: Fallas en la oportunidad de prestación del servicio de salud a mujeres gestantes y/o recién nacido Contratación fraccionada para la atención integral de la gestante y el recién nacido. Deficientes estrategias de demanda inducida por parte de los actores del sistema.(Consulta del recién nacido, control pos parto, planificación, P y D), Debilidad en el trabajo articulado ,aseguradora, IPS, UPSS, Fallas en la oportunidad de prestación del servicio de salud a mujeres gestantes y/o recién nacidos, atención en niveles no acordes a la gravedad; los Actores del sistema no tiene caracterizada a su población, Incumplimiento en los estándares de tiempo establecido para el traslado de mujeres gestantes y/o recién nacidos en transporte ambulatorio básico y medicalizado; Barreras administrativas dadas por (fotocopias, autorizaciones, etc.); No se informa acerca de IVE Barreras administrativas relacionadas con el aseguramiento (multiafiliación, cambio del régimen de afiliación, entre otras), Demora en la actualización de base de datos y pobres alternativas de solución para la atención oportuna, Demora en la oportunidad de consulta a especialistas o servicios de mayor complejidad . 
Para cuarta demora es: debilidades en las estrategias de educación, información y comunicación al paciente, cuidador para la identificación del riesgo, signos de signos de alarma, manejo de la patología; deficiente historia clínica, falla en el diligenciamiento y falta de soportes en la atención, caso sin notificación al sistema de vigilancia en salud pública (no notificación, notificación tardía y /o inadecuada calidad, no realización de IEC, dificultad. Debilidad en las estrategias de captación temprana por parte de los actores del sistema. Debilidades en las estrategias de educación, información y comunicación al paciente, cuidador para la identificación del riesgo, signos de signos de alarma, manejo de no se evidenciaron demoras en el análisis de mortalidad realizado. Fallas en la oportunidad de prestación del servicio de salud a mujeres gestantes y/o recién nacidos; atención en niveles no acordes a la gravedad; certificado de defunción con inadecuadas causas de fallecimiento (no registro de la defunción en el RUAF y/o inadecuado diligenciamiento de las causas). No se hace intervención en duelo a la familia; caso sin notificación a salud pública; no disponibilidad de medicamento y/o insumos, Infección asociada a la atención en salud que pueden ser prevenibles, No se hace intervención en duelo a la familia de manera inmediata, Personal insuficiente y no capacitado en protocolos y guías de atención, No valoración integral para la identificación del riesgo (AIEPI en menores de 5 años entre otros), No adherencia de los protocolos de manejo o guías de atención.
</t>
  </si>
  <si>
    <t>Numerador: [Número de muertes en menores de 5 años en el periodo] / x 1.000
Denominador:  [Total de nacidos vivos en el periodo ]</t>
  </si>
  <si>
    <t>[Número de muertes en menores de 5 años en el periodo] / [Total de nacidos vivos en el periodo ] x 1.000</t>
  </si>
  <si>
    <t xml:space="preserve">11.2 </t>
  </si>
  <si>
    <t xml:space="preserve"> x</t>
  </si>
  <si>
    <t>3.2.1</t>
  </si>
  <si>
    <t>Tasa de mortalidad de niños menores de 5 años (muertes por cada 1.000 nacidos vivos)</t>
  </si>
  <si>
    <t xml:space="preserve"> 972 casos de mortalidad en menores de 5 años con corte a noviembre de 2016 (dato preliminar)</t>
  </si>
  <si>
    <t>386 casos de enero a mayo de 2017.
Tasa 10,14 x 1000 NV
Dato preliminar.
A la fecha de corte, mes Mayo de 2017:
PROGRAMAS Y ACCIONES DE INTERES EN SALUD PÚBLICA: 
A nivel Distrital, en la (s) IPS públicas y privadas, se realizaron 60 acompañamientos técnicos para sala ERA. 
A nivel Distrital, en la (s) IPS públicas y privadas, se realizaron 39 acompañamientos técnicos para atención integral.
A nivel Distrital, en la(s) IPS públicas y privadas, se realizaron 47 acompañamientos técnicos para las enfermedades prevalentes de la infancia.
Desde el componente de programas y acciones: para el módulo SIRC (Activación de rutas): se tuvieron 172 casos identificados y gestionados con EAPB.
Describa las acciones de interés en salud para las prioridades de la ruta de infancia: 
5 niñas con esquema de vacunación incompleto para la edad
1 IPS públicas y privadas cuenta con seguimiento a mortalidades por enfermedades prevalentes de la infancia (COVEs), con planes de mejoramiento implementados
ESPACIO PÚBLICO
A partir del desarrollo de estrategias para el abordaje integral de riesgos y daños relacionados con la infancia, se han concertado e implementado 22 Iniciativas comunitarias, sin evaluación de la Estrategia AIEPI Comunitario en Espacio Público.
310 personas participaron en iniciativas comunitarias en AIEPI Comunitario 22 líderes, 22 Organizaciones y redes comunitarias fortalecidas con apropiación de las 18 prácticas de AIEPI Comunitario. 
ESPACIO EDUCATIVO: A nivel Distrital, en el marco de la Acción Integrada Sintonizarte se realizaron 6 Grupos Orientadores en salud con énfasis en madres Lactantes, sin necesidad de canalizaciones detectadas.
ESPACIO VIVIENDA: 
A nivel Distrital, se implementó la estrategia para el abordaje integral de riesgos y daños relacionados con la infancia AIEPI comunitario en 5377 familias con niños y niñas de 1 año a 5 años. Con la implementación de las practicas Lactancia materna, alimentación complementaria, buen trato.
VIGILANCIA EN SALUD PUBLICA:
De los 386 casos de mortalidad en menores de 5 años, 18 casos corresponden a mortalidad por neumonía. A corte de mayo no se han presentado mortalidades por desnutricion, Enfermedad Diarreica aguda ni tosferina.
DIRECCION DE PROVISION DE SERVICIOS DE SALUD-DPSS: 
Asesoría y asistencia técnica en las siguientes IPS: Subred centro oriente – USS Materno Infantil, Subred norte – USS Engativá, Subred sur – USS Tunal.
Asesoría y asistencia técnica en visitas para seguimiento de plan epidemiológico de EISP – ERA en las siguientes IPS: Santa Clara, Hospital Infantil La Misericordia (HOMI), Clínica Colombia, Clínica Infantil, Colsubsidio e Instituto Roosvelt
 Asesoría y asistencia técnica  realizadas a las IPS (Federman,ESIMED Norte, Juan N Corpas, La Colina, Policlinico del Olaya,Nogales y VIP),  en  seguimiento a los indicadores de mortalidad infantil de la institución.</t>
  </si>
  <si>
    <t xml:space="preserve">De enero a Noviembre de 2017: 
888 casos
Tasa 10,55 x 1000 NV
Dato preliminar.
FUENTE: Base de datos SDS y aplicativo Web RUAF_ND
Gestión de Programas y Acciones 
 En las IPS públicas y privadas priorizadas en la localidad se realizaron: 908 asistencia(s) técnica(s), en 170 institución(es) CON SALA ERA, en las cuales se formularon 70 plan(es) de mejoramiento, y se realizaron 35 seguimientos. 370 asistencia(s) técnica(s) en IPS con estrategia de SALA ERA, en la(s) cual(es) se formularon 106 plan(es) de mejoramiento y se realizaron 30 seguimientos. 
673 asistencias técnicas para atención integral en primera infancia y/o AIEPI, en la(s) cual(es) se formularon 143 plan(es) de mejoramiento y se realizaron 40 seguimientos. 
Participación en 20 COVES de mortalidad por enfermedades prevalentes de la infancia en menores de 1 año, de los cuales se formularon 7 planes de mejora y se realizaron 3 seguimientos.
De 142 IPS públicas y privadas priorizadas que atienden partos: 115 IPS tienen implementadas estrategias de seguimiento a niños de bajo peso, prematuros o con factor de riesgo. 
A través del módulo SIRC se activaron rutas de 395 casos prioritarios, identificados y gestionados con EAPB, 173 IPS tienen estrategias implementadas de seguimiento a pruebas de tamizaje: TSH, agudeza visual y agudeza auditiva. Los riesgos por los cuales fueron activados son: Niño o niña con esquema de vacunación incompleto para la edad.
Espacio Público 
 179 Grupos nuevos de iniciativas comunitarias concertados. 132 Grupos nuevos de iniciativas comunitarias implementados. Se evaluaron 47 iniciativas comunitarias. 2.344 personas, 265 líderes comunitarios, 127 organizaciones y/o redes sociales en salud.
Espacio Vivienda 
 Se han identificado 13.962 familias con 8.870 niños y niñas de 1 a 5 años con eventos priorizados, 686 esquemas de vacunación incompleto, 1.642 sin control de crecimiento y desarrollo, 86 con signos y síntomas de EDA, 624 con riesgo o diagnóstico de desnutrición, 311 con factores de riesgo para cualquier violencia, 203 con alteraciones del desarrollo, en los cuales se implementó la estrategia para el abordaje integral de riesgos y daños relacionados con la infancia AIEPI comunitario con la implementación de las prácticas: vacunación, lactancia materna y alimentación complementaria, signos peligro de muerte, promoción de la asistencia a crecimiento y desarrollo, buen trato, toma de micronutrientes, la importancia de asistir a controles prenatales, signos de alarma en el menor de 5 años, enfermedades prevalentes de la infancia, higiene de manos, adherencia a crecimiento y desarrollo, prevención de accidentes, tratamiento en casa del niño enfermo, afecto cariño y estimulación temprana, Fomentar la lactancia materna exclusiva. 
En Hogares Comunitarios de Bienestar Familiar se identificaron: 7.382 niños y niñas de 1 a 5 años con eventos priorizados, 767 esquemas de vacunación incompleto, 1.123 sin control de crecimiento y desarrollo, 1 con signos y síntomas de EDA, 66 con riesgo o diagnóstico de desnutrición, 29 con factores de riesgo para cualquier violencia, 174 con alteraciones del desarrollo, en los cuales se implementó la estrategia para el abordaje integral de riesgos y daños relacionados con la infancia AIEPI comunitario con la implementación de las prácticas: cuidado del niño enfermo en el hogar, vacunación, alimentación saludable, signos y síntomas de ERA y EDA, lactancia materna, prevención de accidentes, buen trato, signos de peligro de muerte, lavado de manos, desarrollo psicomotor, higiene adecuada, afecto, cariño y estimulación temprana, tratamiento en casa del niño enfermo.Prevención de accidentes en el hogar, Hay que vacunar a todos los niños, Identificar signos de peligro, Buen trato y cuidado permanente de los niños. 
Se han canalizado a servicios de salud 3.385 niñas y 2.760 niños de 1 a 5 años identificados con eventos priorizados para la vinculación a ruta de atención integral.
Vigilancia en Salud Pública 
 43 análisis de mortalidad evitable en menores de 5años (1-4 años), Para la primera demora es: desconocimiento de derechos y deberes en salud y dentro del aseguramiento; Falta de adherencia a programas de P y D. Problemas relacionados con la falta del nivel educativo del padre y/o cuidador; no reconocimiento de signos de alarma; practicas intradomiciliarias inadecuadas que pueden ser modificables por la familia, medidas de bioseguridad inadecuadas con noxa de contagio; Problemas relacionados con falta del nivel educativo del paciente o cuidador; practicas intradomicliarias inadecuadas: humo de cigarrillo e higiene personal; desconocimiento del problema; debilidad en el trabajo articulado, aseguradora, IPS.
Para la segunda demora es:no hay ingreso oportuno a los programas de Py D, Falta de adherencia a programas de P y D; Se presentaron inconvenientes familiares, culturales y religiosos para tomar la decisión oportuna de solicitar atención medica; Factores económicos y geográficos; Dificultades para acceder a laboratorios, medicamentos, y procedimientos desde la aseguradora o red de servicios; deficientes estrategias de demanda inducida por parte de los actores del sistema. Falta de adherencia a programas de PyD, No hay ingreso oportuno  a los programas de PyD. 
Para la tercera demora es: deficientes estrategias de demanda inducida por parte de los actores del sistema (Consulta del recién nacido, control pos parto, planificación, P y D); debilidad en el trabajo articulado ,aseguradora, IPS, UPSS Falta de demanda inducida en menores y AIEPI; dificultades para acceder a laboratorios, medicamentos y procedimientos desde la aseguradora o red de servicios (Dificultad en la disponibilidad de talento humano, apoyo tecnológico, insumos medico quirúrgicos o medicamentos para la atención. ); falta de oportunidad para acceder al nivel de referencia por insuficiencia de camas; Dificultades para acceder a laboratorios, medicamentos, y procedimientos desde la aseguradora o red de servicios; deficientes estrategias de demanda inducida por parte de los actores del sistema. Deficientes estrategias de demanda inducida por parte de los actores del sistema (Consulta del recien nacido, control pos parto, planificacion, PyD). Para cuarta demora es: Infección asociada a la atención en salud que pueden ser prevenibles.
Para cuarta demora es: no adherencia a protocolos de manejo y guías de atención; No se evidencia calidad en la Intervención, no hay un plan de manejo para el paciente; Certificado de defunción con inadecuadas causas de fallecimiento; deficiente historia clínica, falla en el diligenciamiento y falta de soportes de la atención; Falla en la toma, recepción e interpretación de resultados; no hay intervención en duelo; personal insuficiente y no capacitado en guías de atención, caso sin notificación al SIVIGILA.
</t>
  </si>
  <si>
    <t>Numerador: Número de afiliados que se consideran insatisfechos con los servicios
recibidos en la EPS Capital salud
Denominador: Número total de afiliados encuestados por  la EPS Capital salud</t>
  </si>
  <si>
    <t>Semestral</t>
  </si>
  <si>
    <t>Número de afiliados encuestados que se consideran insatisfechos con los servicios
recibidos en la EPS Capital salud / Número total de afiliados encuestados por  la EPS Capital salud *100</t>
  </si>
  <si>
    <t xml:space="preserve">EPS Capital Salud EPS SAS </t>
  </si>
  <si>
    <t xml:space="preserve">Porcentaje de satisfacción en el acceso a la atención en el marco del nuevo modelo de atención en salud. </t>
  </si>
  <si>
    <t>Numerador: Número de afiliados que se consideran satisfechos con los servicios
recibidos en la EPS Capital salud
Denominador: Número total de afiliados encuestados por  la EPS Capital salud</t>
  </si>
  <si>
    <t>Número de afiliados encuestados que se consideran satisfechos con los servicios
recibidos en la EPS Capital salud / Número total de afiliados encuestados por  la EPS Capital salud *100</t>
  </si>
  <si>
    <t>3.5.1</t>
  </si>
  <si>
    <t>Cobertura de intervenciones por tratamiento (servicios farmacológicos, psicosociales y rehabilitación y postcuidado) para los trastornos por uso de sustancias</t>
  </si>
  <si>
    <t xml:space="preserve">Teniendo en cuenta la coherencia de la meta de resultado se  ha reducido la insatisfacción en el 18%; Así mismo el porcentaje de satisfacción es del 82% para 2016.
De acuerdo con lo anterior se ajusta el indicador y las variables por la insatisfacción de los usuarios en concordancia con lo planteado en la meta. </t>
  </si>
  <si>
    <t>Se reporta a nivel metropolitano</t>
  </si>
  <si>
    <t xml:space="preserve">IDENTIFICACIÓN,  SOCIALIZACIÓN Y ANÁLISIS DE LAS PRINCIPALES BARRERAS DE ACCESO EN LA ATENCIÓN DE LOS USUARIOS DE LA EPS Y DEL PORCENTAJE DE INSATISFACCIÓN
Por parte de la EPS Capital Salud se socializan resultados del estudio de satisfacción, segundo semestre de 2016 a las 4 Subredes para efectos de elaborar plan de mejoramiento. Se realiza seguimiento a los planes de mejoramiento a través de las visitas a las subredes. 
SEGUIMIENTO AL CUMPLIMIENTO DE LAS ESTRATEGIAS Y ACCIONES DEL PLAN DE MEJORAMIENTO CONJUNTO PARA DISMINUIR EL PORCENTAJE DE INSATISFACCIÓN DE LA POBLACIÓN AFILIADA A LA EPS CAPITAL SALUD
En el mes de junio  se realizó reunión de seguimiento con la EPS Capital Salud, para verificar avances en el cumplimiento al plan de mejoramiento levantado en diciembre 2016 y ajustado en enero 2017. Se estableció como acuerdo continuar con el seguimiento de los Planes de mejoramiento de las Subredes Integradas de servicios de salud y terminar tabulación de las encuestas.  Durante este mes se realizó visita de manera conjunta a la Subred  Norte, ya que esta Subred no ha elaborado plan de mejoramiento según las barreras socializadas por la EPS como resultado  del estudio de satisfacción del II semestre de 2016. Para el tema de mejoramiento en la infraestructura en las subredes y oportunidad en la asignación de citas, la EPS manifiesta que a través del área de calidad se realizan las visitas de seguimiento, para lo cual la EPS remitirá las actas a la SDS. Con respecto a la divulgación de deberes-derechos y programas de P y D, la EPS continua repartiendo los folletos y dictando las charlas en las sala de espera.
Ajuste al plan de mejoramiento en el mes de enero de 2017
Socialización de barreras de acceso por parte de la EPS a las IPS, para la toma de acciones por parte de las IPS para disminuir las barreras de acceso.
Socialización por parte de la EPS Capital Salud a las  4 subredes de los resultados de las encuestas de satisfacción del II semestre de 2016, con lo cual se han construido los planes de mejoramiento  y se ha hecho seguimiento a los mismos en las Subredes Integradas de Servicios de Salud. 
 Levantamiento de los planes de mejoramiento por parte de las subredes Sur, Sur Occidente y Centro Oriente. 
Aplicación por parte de Capital salud de 660 encuestas de satisfacción en los diferentes puntos de atención al usuario. (abril y mayo 2017) 
Ajuste al plan de mejoramiento en el mes de enero de 2017
Socialización de barreras de acceso por parte de la EPS a las IPS, para la toma de acciones por parte de las IPS para disminuir las barreras de acceso.
Socialización por parte de la EPS Capital Salud a las  4 subredes de los resultados de las encuestas de satisfacción del II semestre de 2016,  lo que permitió a las subredes Sur, Sur Occidente y Centro Oriente, formular sus  planes de mejoramiento de acuerdo a barreas identificadas. 
Aplicación por parte de Capital salud de 660 encuestas de satisfacción en los diferentes puntos de atención al usuario (Abril y mayo 2017). </t>
  </si>
  <si>
    <t xml:space="preserve">Las encuestas aplicadas estan siendo procesadas por la EPS y tendran datos a finales de agosto de acuerdo a reporte de la supersalud. 
</t>
  </si>
  <si>
    <t xml:space="preserve">Ajuste al plan de mejoramiento en el mes de enero de 2017, según estudio de satisfacción del 2016.
Socialización de barreras de acceso por parte de la EPS a las IPS, para la toma de acciones por parte de las IPS para disminuir las barreras de acceso. Socialización por parte de la EPS Capital Salud a las  4 subredes de los resultados de las encuestas de satisfacción del II semestre de 2016,  lo que permitió a las subredes Sur, Sur Occidente y Centro Oriente, formular sus  planes de mejoramiento de acuerdo a barreas identificadas. 
Aplicación por parte de Capital Salud de 1.540 encuestas de satisfacción en los diferentes puntos de atención al usuario e IPS durante el primer semestre de 2017,  reportándose  un porcentaje  de satisfacción del 84.2 % y de insatisfacción del 15.8% según encuestas aplicadas en IPS; y un porcentaje de satisfacción del 95.5% y de insatisfacción del 4.5%, según encuestas aplicadas en los PAU- (puntos de atención al usuario), para efectos d ela meta se manejara el dato de las encuestas aplicadas en IPS ( por el aporte directo a la relación con la meta que hace referencia al acceso de los servicios de salud), dentro del análisis que se realiza se puede establecer que la insatisfacción de los usuarios de Capital Salud ha disminuido entre otros por: Las estrategias implementadas en Capital Salud (implementación del nuevo modelo de pago por actividad final, digiturnos en los PAU, filtros para priorizar a la población mayor, NN, mujeres embarazadas, discapacidad,  para agilizar los trámites administrativos, caja rápida, ventanilla preferencial, algunos puntos tienen entrega de medicamentos con el mismo horario de los PAU), lo anterior mejora la oportunidad en la atención de la población y la descongestión especialmente en los PAU donde se presentaban largas filas para atención y entrega de medicamentos, así como el trámite administrativo.
Identificación de  las principales barreras de acceso en la EPS Capital salud : Cinco  (5) , No hay oportunidad en la asignación de citas, Tiempos prolongados en salas de espera para la atención, No oportunidad en la entrega de medicamentos, Atención deshumanizada y Falta de divulgación de deberes y derechos entre los afiliados
Cumplimiento al plan de mejoramiento con corte a diciembre del 2017 por parte de la EPS Capital Salud, Ajuste  al plan de mejoramiento de la EPS, según nuevas barreras identificadas.
Visitas  a las subredes Integradas de Sevicios de Salud, para el seguimiento de los planes de mejoramiento, realizadas en el primer semestre de 2017
Socialización  por parte de la EPS Capital Salud los resultados del estudio de satisfacción del I semestre de 2017 a las subredes Integradas de Servicios de Salud.
Aprobación por parte de Capital Salud del plan de mejoramiento ajustado según encuestas de satisfacción del I semestre de 2017
Se proyecta para los meses de enero o febrero iniciar el seguimiento a los planes de mejoramiento de las subredes.
</t>
  </si>
  <si>
    <t>La EPS realiza dos procesos de estudio de satisfacción de usuarios al año: primer y segundo semestre. Teniendo en cuenta  que la meta para el 2017 es reducir el porcentaje de insatisfacción al 16% ( línea base del 18% ) y que el cierre del estudio de satisfacción del segundo semestre se realizaría en el mes de diciembre de 2017, la EPS dara resultados hasta el mes de marzo de 2018. Por lo anterior los resultados aquí planteados se consideraran para el cierre de la vigencia 2017. (15,8%)</t>
  </si>
  <si>
    <t>Mensual</t>
  </si>
  <si>
    <t xml:space="preserve"> Líneas de producción tecnológica</t>
  </si>
  <si>
    <t>Cero (O)</t>
  </si>
  <si>
    <t>3.b.2</t>
  </si>
  <si>
    <t>Total de la asistencia oficial neta  para el desarrollo  de la  investigación médica y de los sectores básicos de salud</t>
  </si>
  <si>
    <t xml:space="preserve">Se solicita los certificados de disponibilidad presupuestal, se estructuran los estudios previos y se envia invitación a contratar. Se obtiene los estudios previos definitivos y se inicia trámite precontractual.
</t>
  </si>
  <si>
    <t xml:space="preserve">Se realizaron campañas de sensibilización con la  participación de 5.820 donantes.
Firma del convenio 1039 de  2017. Aunar esfuerzos para la implementación y puesta en marcha de la línea de producción tecnológica. 
Avance de un 50% en el Diagnostico del establecimiento de la donación de sangre se evidencia que durante el periodo se logró en 381 instituciones se contó con la participación de 6.944 personas, de las cuales el 85% fueron aptos para el proceso de donación mientras que diferidos solo correspondió al 15%.
Se da inicio a la implementación del sistema de sofware para optimizar la programación de jornadas de donación de sangre a través del proveedor táctica consultores.
Se definió el diseño de los puntos fijos y móviles pertenecientes a la estrategia de educación en salud a la comunidad y de donación de sangre.
Se realizaron publicaciones en redes sociales, se publicaron videos en el canal youtube del IDCBIS y se realizaron piezas gráficas de comunicación interna y externa como parte del despliegue de la estrategia de comunicación en pro de la sensibilización para la donación de sangre.
Se aumentaron los grupos de colecta de 5 a 8 grupos (3 grupos más) los cuales empezaron labores en este mes. Por otra parte, se avanzó en la implementación y uso del software que optimiza la programación de jornadas de donación de sangre a través del proveedor táctica consultores. Se articuló al personal y se realizaron procesos de acompañamiento y capacitación.
Creación de la campaña de comunicación de educación y sensibilización que se va a implementar en los meses de enero-febrero de 2018. 
</t>
  </si>
  <si>
    <t>Grupos de investigación por cada campo categorizados por Colciencias.</t>
  </si>
  <si>
    <t>Colciencias</t>
  </si>
  <si>
    <t xml:space="preserve">Colciencias </t>
  </si>
  <si>
    <t>Se realizó la gestión administrativa desde el IDCBIS,  en conjunto con  el Fondo Financiero Distrital de Salud para la presentación, aprobación y cumplimiento de requisitos ante la Secretaria de Planeación Distrital y la Secretaria técnica del OCAD Colciencias de los proyectos Denominados:
• “Estudios técnicos para el establecimiento y organización de un Registro Nacional de Donantes de Células Progenitoras Hematopoyéticas en Colombia” código BPIN 2015000100054.
• “Investigación Orientada a la Implementación de Buenas Prácticas para la Aplicación Clínica de Terapias Celulares. Modelo: TPH en Bogotá” código BPIN 2016000100035.
* En el tema de investigación en el laboratorio de salud pública- subsecretaria de salud pública: Durante el mes de Junio de 2017: Se realizó convocatoria para documentación de los procedimientos de gestión para la generación del conocimiento con los grupos funcionales de la Subsecretaría de Salud Pública en las Subdirecciones de Vigilancia en Salud Publica, Determinantes en Salud y Gestión y Evaluación de Políticas en Salud Publica.  
Se realizó espacio de reunión para la documentación de los procedimientos de gestión para la generación del conocimiento con el grupo funcional de Salud Oral.
Se realizó actualización al Plan de acción de la Política Publica de Salud Oral como aporte al eje 4 Producción y circulación del conocimiento
Se trabaja en estructurar una convocatoria interna del LSP para proyectos de investigación
Se trabaja en seis preguntas biológicas de investigación para trabajar en bioinformática en posible convenio con el centro de biologia computacional
* Socialización de la Convocatoria 781 de Colciencias a los referentes de gestión del conocimiento de las 4 Subredes Integradas de Servicios de Salud. “Convocatoria nacional para el reconocimiento y medición de grupos de investigación, desarrollo tecnológico o innovación – investigadores”. Incluye envío por correo electrónico de los Manuales de los aplicativos CvLAC, GrupLAC e InstituLAC.
Se realizó una reunión con los integrantes del grupo de investigación que hacen parte de la subdirección de Urgencias y Emergencias con el propósito de analizar las necesidades de investigación en materia de gestión de riesgo en emergencias y desastres, en este contexto se planteó la necesidad de elaborar dos propuestas de investigación para articularlas a la línea “Gestión de riesgo en urgencias y emergencias” del grupo de investigación “Gestión de urgencias, emergencias y atención prehospitalaria” de la SDS. Las dos propuestas son:
1. La caracterización de los eventos de aglomeraciones de público en el distrito capital durante el 2017 y 
2. La caracterización de los incidentes de emergencias y desastres ocurridos en el Distrito Capital y atendidos por la secretaria de salud durante el año 2017. A partir de estos proyectos se realizará la articulación de productos tanto científicos como técnicos que alimenten el GrupLac de Colciencias y fortalezcan la labor de la Subdirección de Gestión de riesgo. 
Se realizó acompañamiento y asesoría a seis de los trece integrantes del grupo de investigación “Gestión de urgencias, emergencias y atención pre hospitalaria” para el registro de sus hojas de vida en el CvLAC, en este proceso se detectó que la producción científica de los mismos (publicación de artículos de investigación y  participación en capítulos de libros resultados de investigación) era escasa; por lo cual se propuso a cada integrante revisar y recopilar los productos técnicos (informes, boletines, documentos técnicos, entre otros) realizados a partir del año 2012 con el fin de actualizar sus CvLac teniendo en cuenta los criterios que dan puntos para la clasificación en Colciencias. Para el desarrollo de esta estrategia se realizó con cada investigador un cronograma de trabajo para apoyar la actualización de sus currículos y de esta manera preparar el GrupLAC para la participación en la convocatoria 781 de Colciencias para el reconocimiento y medición de grupos de investigación 2017. Este cronograma empezará a aplicar a partir del mes de julio para que cada investigador tenga tiempo de identificar su producción y agilizar el proceso. 
Para la convocatoria de Colciencias 777 de 2017, se recibieron 21 proyectos  los cuales se presentan a la convocatoria.
Se identificaron 50 investigaciones en estado “FINALIZADAS”, que surgieron en la Secretaría Distrital de Salud, además se identificaron 42 investigaciones en estado: “EN DESARROLLO”, y 24  investigaciones en estado: “EN NEGOCIACIÓN”.</t>
  </si>
  <si>
    <t xml:space="preserve">IDCBIS: Se cuenta con Aprobación del Documento enviado a la convocatoria 760-2016 para intercambio y movilización de investigadores en Europa. Actualización del CVlac de los Investigadores del GIMTTyC. Presentación del Proyecto “Caracterización de la función Inmunoreguladora de las células estromales mesenquimales de Cordón Umbical, como potenciales herramientas terapéuticas en inflamación y alogenicidad.” (En alianza estratégica entre el IDCBIS y la Universidad del Rosario) a la convocatoria 777 para proyectos de ciencia tecnología e innovación en Salud. Firma de convenio movilización Colombia-Alemania en el marco de la convocatoria 760-2016. Presentación del Proyecto  “Investigación Orientada a la aplicación de buenas prácticas clínicas para el mejoramiento del Transplante Hematopoyetico Pediátrico la mesa de trabajo de Colciencias  en agosto para subsanación de errores y en Septiembre al panel de expertos de Colciencias para ser presentado al OCAD.
El grupo de Investigación GIMTTyC en los resultados preliminares resulto reconocido y categorizado como Grupo C. Se esperan los resultados finales en diciembre.
Aprobación del OCAD del Proyecto " Investigación orientada a la implementación de buenas prácticas clínicas para el mejoramiento del trasplante pediátrico. TPH: Bogota para ser financiado con recursos del SGR.  
Póster con Identificación de poblaciones celulares en sangre de cordón umbilical mediante el protocolo Euroflow.
Poster Evaluación de Líneas celulares leucémicas como modelo predictivo para la migración de CPH de SCU.
Poster Constructos generados con células estromales mesenquimales de gelatina de Wharton pueden secretar factores de crecimiento involucrados en la reparación de heridas.
Presentación Magistral Motivos para descartar unidades de sangre de cordón umbilical del banco público colombiano entre 2014 y 2016.
Poster Presentado en European Society of Gene &amp; Cell Therapy.
Funcionalización del grafeno y el cerámico bioactivo Ca3(PO4)2 en la construcción de andamios biopoliméricos tridimensionales de ácido profiláctico (PLA) para la regeneración y sustitución del tejido óseo. 
- Síntesis y caracterización de nanofibras de PLA/Colágeno/hidroxiapatita para regeneración de tejido óseo. 
- Obtención de Nanofibras de Fibroina/Colágeno como Potenciales Andamios en Regeneración de Tejido Cutáneo.
Grupos de investigación: Se cuenta con : 4 Grupos de Investigación de la SDS avalados por la entidad para presentarse en la  Convocatoria 781 de Colciencias y clasificados en categoría C en los resultados preliminares del mes de Septiembre: 1) Grupo de Investigación Secretaría de Salud de Bogotá (Código COL0021569); 2) Grupo Laboratorio de Salud Pública de Bogotá (Código COL0131688); 3) Grupo Comité Distrital de Laboratorio de Bogotá (Código COL0168507); 4) Grupo de investigación en Medicina Transfusional, Tisular y Celular – GIMTTyC (Código COL0133477)
CRUE: Durante la vigencia 2017, se avanzó en lo siguiente:   Revisión y análisis de la información epidemiológica relacionada con la atención prehospitalaria de pacientes que presentaron incidentes de salud mental tales como suicidios, ideación suicida, violencia, maltrato entre otros, con el fin de caracterizar a la población y plantear propuestas de investigación que afecten de manera positiva estas problemáticas.  Se establecieron trabajos de investigación relacionados con urgencias con el propósito de motivar a los profesionales de la Dirección a hacer parte activa del grupo de investigación.  Invitación a docentes de la facultad de ingeniería de la Universidad Javeriana para socializar los proyectos de investigación relacionados con los temas de Urgencias y Emergencias y plantear estrategias para el trabajo investigativo conjunto. Se participó en el “Foro en Ciencia, Tecnología e Innovación para la Salud; Avances en Lineamientos de Política y Agenda de Investigaciones para la Salud”, con la ponencia “propuesta para descongestionar los servicios de urgencias del distrito”.  Se inició la revisión y estandarización de las variables que componen las bases de datos del sistema SIDCRUE  arrancando por el módulo de traslados y despachos con el fin de tener bases para fortalecer los sistemas de información de la dirección y poder utilizar esta información para fines investigativos.  Se realizó la propuesta preliminar para la realización del Congreso Internacional de  “Atención pre hospitalaria  en Urgencias, Emergencias y Desastres”. Se realizaron ajustes a la propuesta para la creación del comité editorial y científico  para la revisión de los documentos científicos  elaborados por la dirección de urgencias y emergencias. Actividades de investigación Dirección de Urgencias y Emergencias  septiembre 2017 Se actualizaron y revisaron las hojas de vida de dos integrantes del grupo de investigación, registradas en el aplicativo CvLAC de Colciencias, las cuales tienen la información referente a su producción investigativa actualizada. Durante el mes de septiembre ingreso un nuevo integrante al grupo medico regulador de urgencias del CRUE. Se presentó la propuesta de la creación del comité editorial y científico, se realizó la caracterización Demográfica de los pacientes atendidos por APH, que presentaron incidentes de salud mental tales como suicidios, ideación suicida, violencia, maltrato entre otros, con el fin de caracterizar a la población y plantear propuestas de investigación que afecten de manera positiva estas problemáticas.  Se articuló la agenda de investigación de la Secretaria Distrital de Salud y los lineamientos de ciencia, tecnología e investigación con el componente 10 del  Modelo de  atención integral en salud MIAS, este producto se realizó mediante dos mesas de trabajo o reuniones y el acta quedo a cargo de la oficina de investigación. 
</t>
  </si>
  <si>
    <t>Sumatoria total de los días calendario transcurridos entre
la fecha en la cual el paciente solicita cita para ser
atendido en la consulta médica especializada básica y la fecha para
la cual es asignada la cita en el periodo por subred</t>
  </si>
  <si>
    <t xml:space="preserve">Sumatoria total de los días calendario transcurridos entre
la fecha en la cual el paciente solicita cita para ser
atendido en la consulta médica especializada básica y la fecha para
la cual es asignada la cita en el periodo  por subred </t>
  </si>
  <si>
    <t>Días</t>
  </si>
  <si>
    <t>3.b.1</t>
  </si>
  <si>
    <t xml:space="preserve">Proporción de la población con acceso a medicinas esenciales de manera sostenible </t>
  </si>
  <si>
    <t>6,8 (Fuente: CIP corte a Noviembre del 2016)</t>
  </si>
  <si>
    <t>oportunidad promedio para los servicios de consulta de especialidades bàsicas  en las 4 subredes integradas de servicos de salud así: cirugia general de 6 dias, de 5 días en ginecobstetricia, 10,5 días en Medicina Interna y  5,6 en Pediatría, para una oportunidad global de las especialidades basicas de 6,8 días (Fuente: CIP corte a Noviembre del 2016)</t>
  </si>
  <si>
    <t xml:space="preserve">Mayo 2017: 9,3 días oportunidad global de las especialidades básicas </t>
  </si>
  <si>
    <t>Informe de análisis de producción e indicadores de oportunidad del Servicio de consulta Externa 2014 - 2016
Análisis de motivo de cancelación de cirugías programadas que servirá de insumo para la toma de decisiones para mejorar el servicio.
Unificación criterios reporte de información de cirugías programadas y canceladas por parte de las Subredes que permitirá mejorar la confiabilidad de la información reportada.
Informe componente asistencial del periodo agosto a diciembre de 2016 de los servicios trazadores de las Empresas Sociales del Estado. 
Informe mensual Consolidado de atenciones pediátricas en los servicios de urgencias relacionadas con Enfermedad Respiratoria Aguda, que servirá de insumo para la toma de decisiones para mejorar el servicio.
Resultados en oportunidad en consulta de especialidades básicas en las subredes Integradas de Servicios de Salud para el mes de mayo: Ginecoobstetricia= 8,7 días; Medicina Interna= 14,1; días; Pediatría= 9,2 días. El comportamiento mensual del indicador general es 8,9 días en Enero; 7,5 días en Febrero; 9,4 días en Marzo; 10,3 días en abril; 10,5 días en mayo de 2017. El incremento de la oportunidad de la consulta para especialidades básicas se justifica principalmente por el aumento de la demanda de servicios, asociado a la presencia del pico respiratorio el cual fue declarado desde el mes de marzo y a la fecha continua. A pesar de esto, las Subredes adelantan estrategias para contrarrestar el alto volumen, sin embargo, la consecución de profesionales en estas y otras áreas especializadas influyen para no poder aumentar la oferta. Por otro lado aunque no se tienen aún cifras exactas de la inasistencia a las citas por parte del usuario, se estima que cerca del 20% de las consultas agendadas no se realizan por esta causa. Por lo anterior se tomaran medidas de control para contrarrestar el comportamiento y buscar la tendencia hacia la meta, como es el fortalecimiento de los CAPS.
En lo relacionado al desarrollo de la estrategia de CAPS (Centros de Atención Prioritaria en Salud), se continuó con el seguimiento a la operación de los mismos, en cuanto a la capacidad instalada y producción de los servicios ofertados, realizándose la consolidación de la información semanal; en lo trascurrido del año 2017, 58.850 atenciones, entre prioritarias y programadas de las diferentes especialidades; y un total de 92.699 atenciones desde la puesta en operación de los CAPS (en el mes de Julio de 2016 a junio 2017). 
A partir de Junio el reporte se obtendrá de lo registrado en el aplicativo CIP</t>
  </si>
  <si>
    <t>Consulta de mayo de 2017 a través de CIP. La información de junio 2017 está en proceso de consolidación.</t>
  </si>
  <si>
    <t xml:space="preserve">Resultados en oportunidad en consulta de especialidades básicas en las subredes Integradas de Servicios de Salud para el mes de Noviembre: Ginecobstetricia= 9,5 días; Medicina Interna= 18,3; días; Pediatría= 10,5 días. El comportamiento mensual del indicador general es 8,9 días en Enero; 7,5 días en Febrero; 9,4 días en Marzo; 10,3 días en abril; 10,5 días en mayo, 11,8 en junio, 12,9 en julio, 12,8 días en Agosto, 11,7 días en Septiembre,  12,7 días en Octubre y 12,9 en Noviembre de 2017; para un acumulado del año 2017 de 11,2 días.
Se observa el aumento durante el último trimestre aunado a las acciones que se adelantan desde los servicios ambulatorios con la ampliación de agendas de los CAPS, a pesar del continuo aumento de la demanda de servicios de los pacientes. Las Subredes mantienen estrategias como la apertura de agendas a mayor tiempo, gestión de listas de esperas para asignación de citas, herramientas como call center, mensajes de textos y chat, para asegurar que los usuarios obtengan su cita, a pesar de ofrecer una oportunidad más lejana y así evitar volver a llamar o asistir a la USS para solicitar su cita. Así mismo, se adelantan estrategias para contrarrestar el alto volumen de solicitud de citas a través de sensibilización al usuario en el uso racional de los servicios y desde las Subredes un control más exhaustivo a los pacientes crónicos a través de la incorporación de estos a los programas, sin embargo, se continua con la dificultad en la consecución de profesionales en estas y otras áreas especializadas lo cual influye para no poder aumentar la oferta de manera más contundente. Por otro lado, se adelantan las estrategias para mitigar la presencia de filas en las USS, como informadores u orientadores en filas para filtrar las necesidades de los ciudadanos, homologación de horarios de atención para agendamiento y para la facturación de citas, principalmente de alta complejidad y aunque se está trabajando en la obtención de las cifras de la inasistencia a las citas por parte del usuario, las cuales se estiman estar alrededor del 20%, se toman medidas de control para contrarrestar el comportamiento y buscar la tendencia hacia la meta.
Las consultas realizadas en los 20 CAPS que están en funcionamiento a la fecha, suman 54.993  para el mes de Noviembre de 2017 y 334.427, en lo trascurrido del año 2017 (Enero a noviembre), entre prioritarias y programadas generales y especialidades; y un total de 422.215 atenciones desde la puesta en operación de los CAPS de medicina general y especializada (en el mes de Julio de 2016 - noviembre de 2017).  (Fuente Capacidad Instalada y Producción CIP. Versión 29_12_2017).  Con esta estrategia se impacta directamente a los servicios de urgencias quienes venían resolviendo el 100% de la demanda a este servicio y con ella cerca del 30% de los usuarios son remitidos a los CAPS, dado que su clasificación de urgencias (Triage) lo permite.
A noviembre de 2017 se dio apertura a 6 CAPS (CAPS Bravo Páez, Betania, Ismael Perdomo, Trinidad Galán, Pablo VI y Bosa Centro), logrando al cierre del año contar con 20 CAPS funcionando ubicados en las 4 SISS Centro Oriente (Ambulatorio Santa Clara, Olaya, Altamira, Bravo Paez); SISS Sur (Candelaria,  Abraham Lincon -Tunjuelito, Marichuela, Vista Hermosa, Ismael Perdomo, Betania); SISS  Norte (Suba, San Cristóbal, Emaús, Chapinero y Verbenal) y SISS Sur Occidente (29 Kennedy, Zona franca, Trinidad Galán, Pablo VI, Bosa Centro)
</t>
  </si>
  <si>
    <t>Numerador: Sumatoria de los porcentajes ocupacionales de los servicios de Urgencias de la IPS Priorizadas de la Red Adscrita
Denominador: No. Total de IPS Adscritas Priorizadas</t>
  </si>
  <si>
    <t>Sumatoria de los porcentajes ocupacionales de los servicios de Urgencias de la IPS Priorizadas de la Red Adscrita/ No. Total de IPS Adscritas Priorizadas</t>
  </si>
  <si>
    <t xml:space="preserve">250% públicos </t>
  </si>
  <si>
    <t>Porcentaje Promedio General de ocupación de los servicios de urgencias en las instituciones adscritas priorizadas</t>
  </si>
  <si>
    <t xml:space="preserve">Decreciente </t>
  </si>
  <si>
    <t>Se reporta a nivel metropolitano, se realiza cambio del nombre del indicador y por consiguiente del numerador y denominador Oficio 2017IE1311 del 23-01-2017 Subsecretaria de Servicios de Salud y Aseguramiento.</t>
  </si>
  <si>
    <t>91,9% con corte a mayo de 2017</t>
  </si>
  <si>
    <t>Desde la Dirección de Análisis de Entidades Públicas Distritales del Sector Salud –DAEPDSS- se inicia seguimiento con la ficha técnica para validación de la capacidad instalada y la ficha para el reporte diario de la dinámica del servicio de urgencias. 
Se analiza la información recibida y se elabora el Primer informe preliminar de la Subred Suroccidente para determinar los ajustes al mismo y las variables que determinen opciones de mejora al servicio. Con relación a las demás subredes, se espera el reporte completo de los datos que requiere la ficha.
Se participa en las mesas de trabajo con la participación de Asesores del Despacho e interdirecciones Dirección de Provisión de Servicios de Salud -DPSS y Dirección de Urgencias y Emergencias en Salud -DUES para los últimos ajustes a la propuesta de reorganización del Sistema de Urgencias Distrital. El compromiso de la mesa fue la presentación de la propuesta por parte de la Subsecretaría de Servicios de Salud y Aseguramiento ante el despacho para determinar su viabilidad y posterior construcción del plan de trabajo para su implementación.
Con la gestión realizada en los servicios de Urgencias, en el marco de la Declaratoria de la Emergencia Sanitaria, en lo comprendido entre enero de 2016 a enero de 2017, se logró una disminución en el promedio total de ocupación de camillas en los servicios de urgencias en la Red Pública Distrital obteniendo un 134% para el primer trimestre 2017. A partir del mes de Abril en sesión de análisis entre la Subsecretaría de Servicios de Salud y Aseguramiento, el DUES, la DAEPDSS y el Asesor del despacho, se define que el reporte de este indicador debe resultar del registro que se lleve en el aplicativo CIP (Capacidad Instalada de Producción), siendo este el reporte oficial de las Subredes para la SDS; así mismo el resultado se obtendrá de las 39 USS adscritas, como lo menciona la meta del plan de desarrollo. Por lo anterior, se debe aclarar que no sería comparable con lo reportado hasta el 1er trimestre.
 Como se menciona en líneas anteriores, la diferencia entre los resultados del indicador hasta el periodo anterior, están dados por la forma como se calcularon, durante la Declaratoria de emergencia se tomaron 7 USS públicas y 7 Instituciones privadas y a partir del mes de abril de 2017 se toma el reporte de las 39 USS públicas. El acumulado del porcentaje de ocupación de las 39 USS de la red distrital corresponde al 91,9% con corte a mayo. 
Como elemento para analizar, se reporta el indicador de las 7 USS priorizadas, el cual muestra para el periodo actual un 118,9% de ocupación y un acumulado del 113,8% para lo que lleva el año 2017</t>
  </si>
  <si>
    <t>A partir de del segundo trimestre de 2017, el seguimiento al porcentaje de ocupación de Urgencias - Observación se obtiene del reporte del aplicativo Capacidad Instalada de Producción -CIP de las 39 Unidades de Servicios de Salud -USS que tienen habilitado este servicio.
Para el mes de julio de 2017 se continua con el reporte diario por parte de las Subredes y el seguimiento y retroalimentación mensual.</t>
  </si>
  <si>
    <t xml:space="preserve">Con la gestión realizada en los servicios de Urgencias, en el marco de la Declaratoria de la Emergencia Sanitaria, en lo comprendido entre enero de 2016 a enero de 2017, se logró una disminución en el promedio total de ocupación de camillas en los servicios de urgencias en la Red Pública Distrital obteniendo un 134% para el primer trimestre 2017. (Ver Observaciones). A partir del mes de Abril en sesión de análisis entre la Subsecretaría de Servicios de Salud y Aseguramiento, el DUES, la DAEPDSS y el Asesor del despacho, se define que el reporte de este indicador debe resultar del registro que se lleve en el aplicativo CIP (Capacidad Instalada de Producción), siendo este el reporte oficial de las Subredes para la SDS; así mismo el resultado se obtendrá de las 39 USS adscritas, como lo menciona la meta del plan de desarrollo. Por lo anterior, se debe aclarar que no sería comparable con lo reportado hasta el 1er trimestre.
Como se menciona en líneas anteriores, la diferencia entre los resultados del indicador hasta el periodo anterior, están dados por la forma como se calcularon, durante la Declaratoria de emergencia se tomaron 7 USS públicas y 7 Instituciones privadas, y a partir del mes de abril de 2017 se toma el reporte de las 39 USS públicas.
El porcentaje de ocupación de las 38 USS de la red distrital corresponde al 85,5%, acumulado para la vigencia ENERO a NOVIEMBRE de 2017. Como elemento para analizar, se reporta el indicador de las 7 USS públicas priorizadas,  evidenciando para el mes de NOVIEMBRE de 2017 un 121,6% de ocupación y un acumulado del año del 115,3%. Si bien el indicador muestra la reducción de la ocupación, es importante aclarar que las USS de atención de alta complejidad continúan teniendo una sobre ocupación, sin embargo reducida; se continua trabajando en el mejoramiento de estos servicios para el usuario, en condiciones de calidad y eficiencia. Este porcentaje de ocupación en las USS priorizadas se mantiene.
</t>
  </si>
  <si>
    <t>10</t>
  </si>
  <si>
    <t>123</t>
  </si>
  <si>
    <t>Numerador: % de avance en la implementación de la interoperabilidad de HC y citas médicas 
Denominador: Total de implementación Interoperabilidad en historia clínica y citas médicas para la red pública distrital adscrita</t>
  </si>
  <si>
    <t>( % de avance en la implementación de la interoperabilidad de HC y citas médicas / Total de implementación Interoperabilidad en historia clínica y citas médicas para la red pública distrital adscrita)*100</t>
  </si>
  <si>
    <t>Estudio términos de referencia 10%</t>
  </si>
  <si>
    <t xml:space="preserve">El día 28/03/17 se suscribió el CT 51-2017 el cual inició su ejecucíón el día 29/03/17 y cuyo objeto contractual es "Prestar servicios profesionales especializados en la Dirección Tecnologías de la Información y Comunicaciones - TIC, en el proceso de gestión financiera del proyecto "Tecnologias de la informacion y las comunicaciones en salud". En el transcurso de éstos tres días de marzo se colaboró con la información de los contratos del año 2016 que la contraloría solicitó mediante el Rad 2017ER20001.
Reuniones conjuntas con los referentes funcionales para la implementación de las RIAS (Rutas Integrales de Atención en Salud) con el fin de definir contenidos minimos de información  para la interoperabilidad a través de un CDA para consulta externa y definición de los compromisos de la Dirección TIC para el PLAN DE ACCION Y GESTION DE ALISTAMIENTO Y SEGUIMIENTO PARA MIAS.
Se realizo un nuevo estudio de mercado contando con 2 escenarios financeros, el primero es implementar la solución como un servicio y el segundo es adquirir la solución de software y pagar el servicio por la infraestructura tecnologica, se desarrollaron el estudio de mercado, el analisis de las ofertas, los estudios previos y la definicion de requerimientos de infraestructura.
En el mes de mayo se suscribió el contrato de prestación de servcios No. 576-2017, suscrito con Luis A. Hernández, cuyo objeto contractual es "Prestar servicios profesionales especializados y asistencia técnica para la implementación de las tecnologías de información y comunicaciones TICS para el sector salud en el Distrito Capital, con énfasis en el modelo de atención en salud para el proyecto Bogotá Salud Digital"
 </t>
  </si>
  <si>
    <t>De enero a marzo de 2017, esta meta se reportó a través del proyecto 1191-Actualización y Modernización de Infraestructura Física, Tecnológica y de Comunicaciones en salud, con un avance del 6%. De abril a junio se reporta esta meta a través del nuevo proyecto 7522- Tecnologías de la Información y Comunicaciones en Salud, con un avance del 1,18%. Para un total de avance durante la vigencia 2017del 7,18%.
Se precisa que el % de avance de la meta frente a lo programado para 2020 del Plan de Desarrollo (100%), teniendo en cuenta que es una meta de suma, es del 17,18% (vigencia 2016: avance del 10% y a junio de 2017: avance del 7,18%)</t>
  </si>
  <si>
    <t>Documentos definitivos estudio de mercado, análisis del sector, estudios previos, especificaciones técnicas, protocolo de pruebas tecnicas, matriz de riesgos y pliego de condiciones para el proyecto "Historia Clínica Electrónica Unificada en el Distrito Capital HCEU-DC, la Gestión para el Agendamiento de Citas y Servicios en Salud, y la Gestión Unificada de la Fórmula Médica y Dispositivos Médicos".</t>
  </si>
  <si>
    <t xml:space="preserve">El porcentaje de la meta física "Lograr para la red pública distrital adscrita a la Secretaria Distrital de Salud, el 100% de interoperabilidad en historia clínica y citas médicas a 2020" se establece de acuerdo al siguiente indicador:
(ejecución fase 1 * 31 + ejecución fase2 * 40 + ejecución fase 3 * 14 + de ejecución fase 4 * 5) / 100
Fase 1. RFP,  Términos de referencia y Apertura (31)
Fase 2. Implementar: HCEU, agendamiento de citas médicas centralizado y gestión de fórmula médica (40)
Fase 3. Servicios de actualización, mantenimiento técnico y funcional,  sostenibilidad del proyecto (14)
Fase 4. Servicios de actualización, mantenimiento técnico y funcional,  sostenibilidad del proyecto (5)
Por lo anterior se cumplen los productos establecidos en la fase 1 (RFP, Términos de referencia y Apertura del proceso) </t>
  </si>
  <si>
    <t>11</t>
  </si>
  <si>
    <t>93</t>
  </si>
  <si>
    <t>Población que realiza prácticas culturales</t>
  </si>
  <si>
    <t>Bienal</t>
  </si>
  <si>
    <t>(Personas que realiza prácticas culturales/Total población encuestada)*100</t>
  </si>
  <si>
    <t>ECC</t>
  </si>
  <si>
    <t>Encuesta</t>
  </si>
  <si>
    <t>11.4.1.</t>
  </si>
  <si>
    <t>Gasto total (público y privado) per cápita dedicado a la preservación, protección y conservación de todo el patrimonio cultural y natural. por tipo de patrimonio (cultural, natural, mixto, designación del Centro del Patrimonio Mundial), nivel de gobierno (nacional, regional y local / municipal), el tipo de gastos: gastos de funcionamiento / de inversión y tipo de financiación privada (donaciones en especie, privado sector sin fines de lucro, patrocinio)</t>
  </si>
  <si>
    <t>Para el indicador de prácticas culturales la Encuesta de Consumo Cultural de 2014 muestra que el porcentaje de personas que realiza prácticas culturales en Bogotá es del 12,9% presentando una variación negativa del 16% respecto al 2012. En cuanto a los resultados de 2016 la medición muestra que se mantiene la tendencia decreciente, al ubicarse en el 7,7% con una variación negativa del 38% del total de personas que realizan prácticas culturales respecto del 2014. 
El Plan de Desarrollo propone a 2020 alcanzar un 15% de personas que realicen prácticas culturales con el propósito de cambiar la tendencia decreciente del indicador, sin embargo la lectura del indicador para el 2016 debe considerar que el periodo de referencia de la encuesta es de 1 año (1 de agosto – 15 de septiembre de 2015 a  1 de agosto – 15 de septiembre de 2016) por lo cual el indicador no refleja en su totalidad el impacto de la gestión de la actual administración Distrital, en esta materia.</t>
  </si>
  <si>
    <t>Los resultados corresponden a mediciones que no contemplan las acciones realizadas en el marco del Plan de Desarrollo vigente, dado que su aplicación se realiza en el mes de agosto de 2016, razón por la cual no se visibilizan las acciones contempladas para obtener la meta planteada.
Dado que la lectura del indicador se realiza para  el 2016, se debe considerar que el periodo de referencia de la encuesta es de 1 año (1 de agosto – 15 de septiembre de 2015 a  1 de agosto – 15 de septiembre de 2016) por lo cual el indicador no refleja en su totalidad el impacto de la gestión de la actual administración Distrital, en esta materia y debería ser este dato el valor de la línea base para el Plan de Desarrollo vigente.
Teniendo en cuenta que los resultados de la ECC resultan atípicos para varias ciudades, sumado a la preocupación del Ministerio de Cultura, la Boblioteca Nacional y la SCRD, la encuesta Bienal de Culturas 2017 contempla la inclusión de las preguntas que permitan realizar procesos de validación en cuanto a las cifras arrojadas, con el fin de garantizar la representatividad de los datos.</t>
  </si>
  <si>
    <t>211</t>
  </si>
  <si>
    <t>Número de personas que realiza al menos una práctica vinculada con el patrimonio cultural inmaterial</t>
  </si>
  <si>
    <t>(Personas que realizan prácticas vinculadas con el patrimonio cultural inmaterial/Total de personas  encuestadas)*100</t>
  </si>
  <si>
    <t>EBC</t>
  </si>
  <si>
    <t>A la espera de realizar la medición para reporte de información.</t>
  </si>
  <si>
    <t>Número de personas que han asistido durante los últimos 12 meses a presentaciones de la OFB</t>
  </si>
  <si>
    <t>(Sumatoria  asistencias a  presentaciones de la OFB/Total de la población encuestada)*100</t>
  </si>
  <si>
    <t>125</t>
  </si>
  <si>
    <t>Número de libros leídos por persona
Total de la población encuestada</t>
  </si>
  <si>
    <t>(Sumatoria libros leídos por persona /Total de personas encuestadas)</t>
  </si>
  <si>
    <t>Promedio</t>
  </si>
  <si>
    <t>La medición del DANE en la Encuesta de Consumo Cultural de 2014 muestra que el número de libros leídos en Bogotá sobre el total de la población mayor de 12 años, que sabe leer y escribir, es de 2,7 libros año por persona. Esta cifra presentó  una variación mínima ascendente del 8% en el total de libros leídos entre 2012 - 2014. Sin embargo, la medición de la ECC para el  2016 muestra una variación del negativa del 8,7% en el total de libros leídos entre 2014 – 2016, por lo cual el promedio de libros leídos por personas mayores de 12 años que manifestaron saber leer y escribir se ubica en 2.4 libros año por persona, presentando una variación negativa en el promedio de 0.26% respecto a  2014. 
El Plan de Desarrollo propone a 2020 una meta retadora de 3,2 libros año por persona a fin de cambiar la tendencia histórica del indicador, sin embargo la lectura del indicador para el 2016 debe considerar que el periodo de referencia de la encuesta es de 1 año (1 de agosto – 15 de septiembre de 2015 a  1 de agosto – 15 de septiembre de 2016) por lo cual el indicador no refleja en su totalidad el impacto de la gestión de la actual administración Distrital, en esta materia.</t>
  </si>
  <si>
    <t>127</t>
  </si>
  <si>
    <t>Población que practica algún deporte</t>
  </si>
  <si>
    <t>(Total personas que dicen haber practicado algún deporte/Total personas  encuestadas)*100</t>
  </si>
  <si>
    <t>2011-2015</t>
  </si>
  <si>
    <t>12</t>
  </si>
  <si>
    <t>128</t>
  </si>
  <si>
    <t>100</t>
  </si>
  <si>
    <t>121</t>
  </si>
  <si>
    <t>S/I</t>
  </si>
  <si>
    <t>N/D</t>
  </si>
  <si>
    <t>CPEM-ONU Mujeres</t>
  </si>
  <si>
    <t>Porcentaje de disminución del número de casos del maltrato de niños y niñas</t>
  </si>
  <si>
    <t>porcentaje</t>
  </si>
  <si>
    <t>CPEM-ONU Mujeres - % de tolerancia institucional  personas encuestadas que considera que las mujeres que se visten de manera provocativa se exponen a que las violen</t>
  </si>
  <si>
    <t>5. Igualdad de género</t>
  </si>
  <si>
    <t>5.2.1</t>
  </si>
  <si>
    <t>Proporción de mujeres y niñas de 15 años de edad o más que han sufrido en los 12 últimos meses violencia física, sexual o psicológica infligida por un compañero íntimo actual o anterior, por la forma de violencia y por grupo de edad</t>
  </si>
  <si>
    <t>Este indicador no tiene una periodicidad fija por lo que se esta trabajando en indicadores indirectos. La información para 2016 se sigue consolidando ya que son indicadores creados a partir de fuentes externas a la SDMujer.</t>
  </si>
  <si>
    <t xml:space="preserve">Para lograr la meta Cero tolerancia institucional y social a las violencias perpetradas contra niñas, adolescentes y jóvenes, durante 2017 continuó con la campaña la Secretaría Distrital de la Mujer para la sensibilización frente a la no violencia contra las mujeres: "Nos Queremos Vivas",  y a través de ella se difunden en lo corrido de 2017 mensajes a través de piezas gráficas, notas periodísticas, posts en redes sociales  para la transformación cultural y la cero tolerancia  institucional y social a las violencias perpetradas contra niñas, adolescentes y jóvenes
</t>
  </si>
  <si>
    <t>Este indicador no tiene periodicidad fija, por lo que se mantiene la información línea base de la Segunda medición sobre la tolerancia social e Institucional de las violencias contra las mujeres-2015</t>
  </si>
  <si>
    <t>PHDomnrit: Número promedio de horas dedicadas a actividades domésticas no remuneradas a la semana por parte de mujeres o de hombres ocupadas(os)
HDomnr: Total horas dedicadas a actividades domésticas no remuneradas
O: Total población ocupada
i: Sexo 
t: Periodo</t>
  </si>
  <si>
    <t>trimestral</t>
  </si>
  <si>
    <t>PHDomnrit=(Hdomnr/O)</t>
  </si>
  <si>
    <t>Cálculos OMEG Sdmujer - Gran Encuesta Integrada de Hogares - DANE.</t>
  </si>
  <si>
    <t>Número promedio de horas a la semana dedicadas a actividades domésticas no remuneradas</t>
  </si>
  <si>
    <t>5.4.1</t>
  </si>
  <si>
    <t>Porcentaje de tiempo dedicado a quehaceres domésticos y cuidados no remunerados, por sexo, grupo de edad y ubicación</t>
  </si>
  <si>
    <t>Se debe tener en cuenta que este indicador depende de variables externas al campo de incidencia de la SDMujer. No obstante, se debe mencionar que el Sector mujeres ha puesto en marcha iniciativas para aumentar el número de horas dedicadas por parte de los hombres a actividades domésticas no remuneradas. Se contrató un equipo que va a desarrollar la herramienta metodológica para la implementación de campañas de nuevas masculinidades. Se trazaron los lineamientos conceptuales y metodológicos, bases de los procesos creativos de las campañas de comunicación para adelantar la propuesta creativa para reducir el machismo y promueva el ejercicio de  masculinas alternativas. Se avanzó en un documento estratégico de masculinidades producto de una matriz de planeación con taller metaplan que será implementado durante el cuatrenio. Además, se avanzó en la creación de una campaña de comunicaciones de masculinidades alternativas para reducir las prácticas sexistas y promoción de las masculinidades alternativas. Se hizo un primer borrador de la caja de herramientas que siguió los lineamientos técnicos y conceptuales que busca reducir actitudes hegemónicas de la masculinidad y feminidad en hombres y mujeres que trabajan en el Distrito Capital. Se ha adelantado contactos en las secretarías para coordinar la implementación de los talleres de masculinidades alternativas en los demás sectores.  Se hicieron reuniones con Salud, Movilidad, Unidad de Mantenimiento de Malla Vial. Además se hicieron acercamientos con la Secretaría de Cultura para incluir la línea temática de masculinidades alternativas en la estrategia de cultura ciudadana de la ciudad.</t>
  </si>
  <si>
    <t>Con respecto a la línea base, en 2016, los hombres participaron en actividades de trabajo doméstico no remunerado, 1,59 horas promedio semanales menos. Respecto al indicador, se debe resaltar que este indicador depende de variables externas al campo de incidencia de la SDMujer. No obstante, se debe mencionar que se realizó actualización de la caja de herramientas de los procesos pedagógicos, desarrollar talleres de masculinidades en la Secretaría de Gobierno y con servidores de Comisarías de Familia. Así mismo la SDMujer participó en ferias de salud sexual y reproductiva, en la Feria de Servicios de la Administración. Igualmente, se logró concertar con otras entidades para continuar con procesos de capacitación. Por otra parte, se ha logrado avanzar en la aprobación de indicadores tanto del índice sistémico del machismo y el índice de costos del mismo. Lo anterior permitirá tomar decisiones que aportan al aumento de las horas promedio semanales que los hombres dedican a actividades de trabajo doméstico no remunerado. Respecto al plan de medios de la campaña “Sin Vergüenza”, se incluyó publicidad a través de televisión, radio e internet. Además, se diseñaron diferentes piezas comunicativas a medios de comunicación</t>
  </si>
  <si>
    <t xml:space="preserve">No se reporta avance a junio de 2017, pues el indicador se calcula anual 
* De acuerdo con disponibilidad de fuente, para el calculo del indicador Se tomaron como domésticas las siguientes actividades:
Realizar oficios en su hogar
Cuidar o atender niños
Cuidar a personas ancianas y/o discapacitadas
</t>
  </si>
  <si>
    <t>La fuente, no ha suministrado información anualizada, solamente se dispone de ésta hasta el tercer trimestre de 2017. Fuente GEIH.</t>
  </si>
  <si>
    <t>129</t>
  </si>
  <si>
    <t>%IEL: Porcentaje de personas que integran las instancias y espacios locales de participación 
IEL: Número de personas que integran las instancias y espacios locales de participación 
TIEL: Total personas que integran las instancias y espacios locales de participación
i: Sexo
o: Instancias o espacios de participación
t: Periodo 
i: Sexo
o: Instancias o espacios de participación
t: Periodo</t>
  </si>
  <si>
    <t>%IELiot= (IELiot/TIELiot)*100</t>
  </si>
  <si>
    <t>Cálculos OMEG Sdmujer</t>
  </si>
  <si>
    <t>% de los integrantes de los Consejos de Planeación Local son mujeres para el período 2012-2015</t>
  </si>
  <si>
    <t xml:space="preserve">Número de mujeres candidatas
Total integrantes Consejos de Paneación Local
</t>
  </si>
  <si>
    <t>Número de mujeres candidatas/total de candidatas y candidatos*100</t>
  </si>
  <si>
    <t>Informe de gestión SDMujer</t>
  </si>
  <si>
    <t>5.5.1</t>
  </si>
  <si>
    <t>Proporción de escaños ocupados por mujeres en los parlamentos nacionales y los gobiernos locales</t>
  </si>
  <si>
    <t>De las 20 localidades de Bogotá solo la cuarta parte de éstas, está liderada por alcaldesas (Usaquén, Fontibón, Engativá, Puente Aranda y Sumapaz). En cuanto a la participación en las Juntas Administradoras Locales (JAL),  las mujeres ocupan 51 de las 184 curules (28%); 10 curules  menos que en el periodo anterior, representando una pérdida de 16,4% en la participación con respecto a su situación en el periodo anterior, alejando al distrito de alcanzar la paridad (Ley 581 del 2000: Ley de cuotas)</t>
  </si>
  <si>
    <t>Entre el 31 de diciembre de 2015 y el 31 de diciembre de 2016, la participación de las mujeres en los niveles de decisión de la Administración distrital (máximo nivel y otros niveles de decisión) creció 2,3 puntos porcentuales: del 47,6 al 49,9%. Al observar el comportamiento de la participación de las mujeres en el máximo nivel decisorio (cabezas de entidades de los sectores central y descentralizado y sus entidades adscritas y vinculadas), se halla un crecimiento de 10,9 puntos entre 2015 y 2016: del 30,7 al 41,6%. Para el solo sector central en el máximo nivel de decisión, el aumento de la participación de las mujeres entre 2015 y 2016 fue de 16,2 puntos: del 42,1 al 58,3%.</t>
  </si>
  <si>
    <t>No se reporta avance a junio de 2017, pues el indicador se calcula anual.</t>
  </si>
  <si>
    <t>No se cuenta con información actualizada. Fuente primaria IDPAC.</t>
  </si>
  <si>
    <t xml:space="preserve">TDAt: Tasa de Demanda de Atención en las Casas de Igualdad de Oportunidades en el período determinado
MA: Total Mujeres Atendidas en las Casas de Igualdad de Oportunidades 
TM: Total mujeres mayores de 15 años 
t: Período
Extractado de: Guía para la aplicación de la Convención Interamericana para Prevenir, Sancionar y Erradicar la Violencia Contra la Mujer, p. 99
</t>
  </si>
  <si>
    <t>TDAt = MAt/TMt * 1.000</t>
  </si>
  <si>
    <t>Tasa</t>
  </si>
  <si>
    <t>SDMujer</t>
  </si>
  <si>
    <t>5.c.1</t>
  </si>
  <si>
    <t>Porcentaje de países que cuentan con sistemas para dar seguimiento a la igualdad de género y el empoderamiento de la mujer y asignar fondos públicos para ese fin</t>
  </si>
  <si>
    <t>La Secretaría Distrital de la Mujer, ratifica su compromiso con los Derechos de las Mujeres y la dinamización del modelo de atención de las Casas de Igualdad de Oportunidades para las Mujeres, en consonancia con lo establecido en el Acuerdo 583 de 2015 "Por medio del cual se institucionalizan las Casas de Igualdad de Oportunidades para las Mujeres en el D.C", en ese sentido, garantizó la disponibilidad de inmuebles para la operación de dicho modelo, destacando que las localidades de Santa Fe y Sumapaz operaron en los inmuebles ubicados en las localidades de La Candelaria y Usme, respectivamente y, a través de acciones focalizadas con las mujeres y en los territorios correspondientes a sus límites geográficos, contando con personal adscrito a cada localidad de forma independiente. Se señala la importancia del proceso administrativo y meritocrático surtido por la entidad durante el segundo semestre de 2016, mediante el cual se garantiza personal idóneo para la dinamización del modelo de atención. En este sentido, se adelantaron las acciones que permiten la formación y el bienestar de quienes ingresaron a la entidad. En el marco de este espacio se vincularon 2016 mujeres en procesos de promoción, reconocimiento y apropiación de derechos. Se brindaron 2116 orientaciones sociojurídicas a mujeres víctimas de violencias. Este servicio es ofertado según lo establecido en las Resoluciones 0072 y 0045 de 2014 de la Secretaría Distrital de la Mujer, desde los enfoques de derechos de las mujeres, de género y diferencial. En estos se socializa a las ciudadanas sus derechos, la ruta y competencia de las autoridades jurídico administrativas en el asunto de consulta. Así mismo, este servicio incluye la asesoría y elaboración de diversos documentos jurídicos, entre los que, según el caso, se encuentran: derechos de petición, eventuales demandas y el acompañamiento a trámites jurídicos y/o administrativos, entre otros. Se resalta que dentro de los temas de mayor consulta se encuentra la defensa de los derechos de hijos e hijas, tales como: reclamación de derechos alimentarios, custodia, cuidado y tenencia y, regulación de visitas. Finalmente, se realizaron 445 orientaciones psicosociales, que tienen como propósito contribuir desde los enfoques de derechos, diferencial y de género al reconocimiento de los recursos personales y colectivos con los que cuentan las mujeres, así como a la superación del impacto psicosocial de las violencias y malestares que afrontan, para la toma de decisiones a favor de su bienestar, empoderamiento y ejercicio pleno de su ciudadanía.</t>
  </si>
  <si>
    <t>La tasa de demanda de atencion en Casas de Igualdad de Oportunidades ha aumentado en 5 puntos durante el primer semestre del año 2017, por medio de una estrategia de difusión de los diferentes servicios que presta la Secretaría Distrital de la Mujer en estos espacios. En este sentido, se destaca los procesos de sensibilización e información en derechos para las mujeres, realización y participación de las mujeres en eventos de conmemoración, y particiapción de las mujeres vinculadas a traves de la CIOM en instancias de participación local.</t>
  </si>
  <si>
    <t>La tasa de demanda de atención en Casas de Igualdad de Oportunidades ha aumentado en 12 puntos durante la vigencia 2017, por medio de una estrategia de difusión de los diferentes servicios que presta la Secretaría Distrital de la Mujer en estos espacios. En este sentido, se destaca los procesos de sensibilización e información en derechos para las mujeres, realización y participación de las mujeres en eventos de conmemoración, y participación de las mujeres vinculadas a través de la CIOM en instancias de participación local.</t>
  </si>
  <si>
    <t xml:space="preserve">Se ajusto el seguimiento de junio de 2017, ya que se había cambiado el formato a porcentaje </t>
  </si>
  <si>
    <t>TUt: Tasa de Utilización de servicios Psicosociales en el período determinado
PA: Total de personas atendidas en los servicios de atención psicosocial (Atención telefónica (línea púrpura), Casas Refugio y Orientación Psicosocial)
TM: Total mujeres mayores de 15 años en el período
t: Período
Extractado de: Guía para la aplicación de la Convención Interamericana para Prevenir, Sancionar y Erradicar la Violencia Contra la Mujer, p. 99</t>
  </si>
  <si>
    <t xml:space="preserve">TUt = PAt/TMt * 1.000
</t>
  </si>
  <si>
    <t xml:space="preserve">Los servicios psicosociales tiene como propósito contribuir desde los enfoques de derechos, diferencial y de género al reconocimiento de los recursos personales y colectivos con los que cuentan las mujeres, así como a la superación del impacto psicosocial de las violencias y malestares que afrontan, para la toma de decisiones a favor de su bienestar, empoderamiento y ejercicio pleno de su ciudadanía. La orientación psicosocial de carácter individual ha logrado acompañar a mujeres que afrontan conflictos intrafamiliares con hijos, hijas, parejas y otros familiares, promoviendo la movilización de recursos personales, sociales e institucionales para prevenir la aparición y continuidad de hechos de violencia. A partir de las orientaciones se ha logrado que las mujeres adquieran herramientas para tomar decisiones a favor su propio bienestar y autocuidado. </t>
  </si>
  <si>
    <t>Para el avance de este indicador se resalta la contribución de los los equipos de las Duplas de atención psicosocial (DAP), la Línea Púrpura Distrital (LPD), la Estrategia de acompañamiento a sobrevivientes de ataques con agentes químicos (AAQ) y la profesional que realiza la atención psicojurídica.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</si>
  <si>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Para el avance de este indicador se resalta la contribución de los los equipos de las Duplas de atención psicosocial (DAP), la Línea Púrpura Distrital (LPD), la Estrategia de acompañamiento a sobrevivientes de ataques con agentes químicos (AAQ) y la profesional que realiza la atención psico jurídica.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</si>
  <si>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Visitas a la página web del OMEG, durante el cuatrienio 2016 - 2020</t>
  </si>
  <si>
    <t xml:space="preserve">Para explicar el comportamiento de este indicador es pertinente cualificar las características del comportamiento de la mencionada meta tales como periodización, número de visitantes distintos que ingresan a la web del Observatorio de Mujeres y Equidad de Género-OMEG, número de solicitudes efectuadas, tráfico de la página, entre otras. Adicionalmente cabe señalar que para la fecha en que se definió la línea base, la entidad solo disponía de un contador de visitas, mediante el cual estableció un estimado del comportamiento anualizado, sin contar con una serie completa de dos años que permita definir la tendencia esperada.  </t>
  </si>
  <si>
    <t>El plan de desarrollo establece como meta producto 33. 475 visitas para el cuatrienio. La magnitud 2017 son 6.392 visitas. A 30 de junio de 2017 el total de vistas registradas en el OMEG es de 3.428</t>
  </si>
  <si>
    <t>A partir del reporte de seguimiento así como el avance de la meta de la vigencia 2016, se realizó un ajuste en la metodologia de cálculo de este indicador. De este modo, la nueva metodología corresponde al avance porcentual de la meta producto del Plan Distrital de Desarrollo asociada a la meta resultado, para la vigencia 2017. Así las cosas, el plan de desarrollo establece 33. 475 visitas para el cuatrienio. La magnitud 2017 son 6.392 visitas. A 30 de junio de 2017 el total de visitas registradas en el OMEG es de 3.428</t>
  </si>
  <si>
    <t>A partir del reporte de seguimiento así como el avance de la meta de la vigencia 2016, se realizó un ajuste en la metodología de cálculo de este indicador. De este modo, la nueva metodología corresponde al avance porcentual de la meta producto del Plan Distrital de Desarrollo asociada a la meta resultado, para la vigencia 2017. Así las cosas, el plan de desarrollo establece 33. 475 visitas para el cuatrienio. La magnitud 2017 son 6.392 visitas. El total de visitas durante la vigencia 2017 es de 8.014; para un total acumulado en el cuatrienio de 19.118.</t>
  </si>
  <si>
    <t>contador de visitas de la página de inicio del OMEG.</t>
  </si>
  <si>
    <t xml:space="preserve">Para explicar el comportamiento de este indicador es pertinente señalar que se requiere cualificar las características de la meta tales como periodización, número de visitantes distintos que ingresan a la web del Observatorio de Mujeres y Equidad de Género-OMEG, número de solicitudes efectuadas, tráfico de la página, entre otras. Adicionalmente cabe señalar que para la fecha en que se definió la línea base, la entidad solo disponía de un contador de visitas, mediante el cual estableció un estimado del comportamiento anualizado, sin contar con una serie completa de dos años que permita definir la tendencia esperada. Por eso fue necesario modificar la fuente de origen de la línea de base. </t>
  </si>
  <si>
    <t>A partir del reporte de seguimiento así como el avance de la meta de la vigencia 2016, se realizó un ajuste en la metodología de cálculo de este indicador. De este modo, la nueva metodología corresponde al avance porcentual de la meta producto del Plan Distrital de Desarrollo asociada a la meta resultado, para la vigencia 2017. Así las cosas, el plan de desarrollo establece 33. 475 visitas para el cuatrienio. La magnitud 2017 son 6.392 visitas. A 31 de diciembre de 2017 el total de visitas registradas en el OMEG es de 8.014</t>
  </si>
  <si>
    <t xml:space="preserve">Número de planes sectoriales </t>
  </si>
  <si>
    <t>Número de sectores de la administración distrital que implementan planes sectoriales de transversalización de la igualdad de género/total sectores de la administración distrital*100</t>
  </si>
  <si>
    <t>Porcentaje de los sectores de la Administración Distrital que implementan planes sectoriales de transversalización de la igualdad de género.</t>
  </si>
  <si>
    <t xml:space="preserve">Número de sectores de la Administración distrital
Total de sectores  de la Administración Distrital </t>
  </si>
  <si>
    <t>Número de sectores de la Administración distrital/Total de sectores  de la Administración Distrital*100</t>
  </si>
  <si>
    <t xml:space="preserve">Para la concertación e implementación del Plan Sectorial de Transversalización para la Igualdad de Género, se realizó un proceso de armonización entre el plan sectorial actual y las metas de los sectores en el nuevo plan de desarrollo “Bogotá Mejor para Todos: 2016-2020”. Se elaboraron documentos de caracterización de cada uno de los sectores de la Administración Distrital y están en proceso de elaboración los documentos técnicos por sector en cumplimiento al proceso y procedimiento de asistencia brindado opr la SDMujer. Se brindó apoyo técnico (conceptual, normativo, metodológico) para la realización de los procesos sistemáticos de información y sensibilización en PPMyEG y en transversalización para la igualdad de género de acuerdo al quehacer de los sectores. Se realizó acompañamiento técnico para el fortalecimiento de las instancias o mesas de género en los sectores o entidades adscritas que tienen conformados estos espacios, como ejemplo se cita: Gobierno (dependencias y alcaldías) y cada una de sus entidades adscritas Instituto Distrital de Acción Comunal-IDPAC y Departamento Administrativo de la Defensoría del Espacio Público –DADEP.  
Se realizó la revisión y articulación de PETIG con el acuerdo 584 de 2015 y la Resolución 492 de 2015 de la SDMujer con la nueva matriz de transversalización. De otra parte, con el sector hábitat se realiza apoyo técnico para formulación de reglamento operativo de programa integral de vivienda efectiva - PIVE-, estrategia habitarte del programa de Mejoramiento integral de Asentamientos Humanos. En este mismo sentido, se entregaron a los sectores algunos documentos insumo asociados a la incorporación de los enfoques de derechos de las mujeres, de género y diferencial. En reunión sostenida con el equipo técnico de la Secretaría Distrital de Hacienda se propuso la aplicación de la encuesta que permite llevar a cabo la caracterización de la composición del sector y además sus percepciones frente a los imaginarios y sesgos de género. Para el seguimiento de los Planes Sectoriales de Transversalización para la Igualdad de Género se realizó requerimiento a los sectores, mediante oficio, correo electrónico, reuniones y por medio de la Unidad Técnica de Apoyo. En la última reunión de la Unidad Técnica de Apoyo de la Comisión Intersectorial de Mujeres se acordó que los sectores enviarían el reporte de lo avanzado con corte a 31 de diciembre de 2016, en la segunda semana de enero de 2017. Se debe tener en cuenta que algunos sectores no delegaron referentes de género para que cumplieran el rol de ser el punto focal para el proceso de transversalización, hubo rotación de profesionales, falta de interés, no contratación de referentes en algunos sectores o sobrecarga de trabajo frente a la necesidad de apoyar actividades de tipo administrativo en la entidad.
</t>
  </si>
  <si>
    <t xml:space="preserve">Se realizó la recopilación de información en el marco del proceso de seguimiento de la PPMYEG y se efectuó la consolidación de la información producida frente a la asistencia técnica en los proyectos asignados al equipo de trabajo, se destaca la actualización realizada a los documentos técnicos que orientan el proceso de asistencia técnica que se brinda a los sectores en desarrollo de la estrategia de transversalización. Se realizaron aportes al Plan de Ordenamiento Territorial en materia de reconocimiento de los enfoques de género, de Derechos de las Mujeres y Diferencial en el desarrollo de la ciudad. </t>
  </si>
  <si>
    <t xml:space="preserve">
Se brindó asesoría técnica a los 14 sectores de la Administración Distrital en la concertación, implementación y seguimiento de los Planes Sectoriales de Transversalización para la Igualdad de Género, fueron actualizados los documentos técnicos de los sectores de la Administración Distrital insumo para el
proceso de asesoría técnica.
La SDMujer elaboró un documento que consolida las acciones concertadas e implementadas por sector con corte a tercer trimestre. Este documento incluye el último reporte entregado por el sector; número de actividades concertadas por componente; número de actividades implementadas; porcentajes
parciales de implementación; síntesis de las acciones concertadas e implementadas (descripción de la acción, meta, presupuesto).
Al respecto, ocho (8) sectores entregaron oficialmente el reporte de la concertación y avances alcanzados con fecha de corte 30 de septiembre (III trimestre), a los restantes se les requirió formalmente solicitando la información. El reporte a 31 de diciembre será remitido en el año 2018.
Los sectores Educación, Hacienda, Gobierno, Cultura, Planeación, Integración Social, Salud, Ambiente, Hábitat y Gestión Pública, han implantado acciones y reportan respectivamente su avance.
Los sectores de Seguridad y Desarrollo económico no han presentado reportes, sin embargo se ha brindado asistencia técnica logrando formular o identificar acciones a implementar. Movilidad ha entregado un informe parcial, sin embargo se ha acompañado y asesorado la implementación de distintas
acciones concertadas en el PSTG, a ser implementadas por la SDM (cabeza de sector) y la Terminal de Transportes.</t>
  </si>
  <si>
    <t>13</t>
  </si>
  <si>
    <t>130</t>
  </si>
  <si>
    <t>96</t>
  </si>
  <si>
    <t>228</t>
  </si>
  <si>
    <t>Residuos urbanos dispuestos
Residuos urbanos recogidos</t>
  </si>
  <si>
    <t>Cantidad dispuesta en el relleno: 175.950,18 toneladas mensuales promedio de RSU</t>
  </si>
  <si>
    <t>11.6.1</t>
  </si>
  <si>
    <t>Porcentaje de residuos sólidos urbanos recolectados periódicamente con descarga final adecuada con respecto al total de los desechos generados por la ciudad</t>
  </si>
  <si>
    <t>El avance del indicador de resultado es del 0.6 %, equivalente a la disminución de 1.346,58 toneladas de residuos dispuestos en el RSDJ para la vigencia 2016.</t>
  </si>
  <si>
    <t>La gestión adelantada por la Unidad ha desarrollado acciones que aportan al proceso de adquisición de una cultura de aprovechamiento, separación en la fuente y consumo responsable, así como acciones orientadas al fortalecimiento de la población recicladora en desarrollo del servicio público de aseo en su esquema de aprovechamiento.
Las acciones se encuentran enmarcadas dentro del Plan de Inclusión en cumplimiento de la órdenes proferidas por la Corte Constitucional, y armonizadas con lo dispuesto en la normatividad nacional, Decreto Nacional 596 de 2016 y en la Resolución 276 de 2016, del Ministerio de Vivienda, Ciudad y Territorio, los cuales constituyen el insumo base para la política de inclusión de la población recicladora de oficio en el Distrito y su formalización como prestadores del servicio público de aseo en la actividad de aprovechamiento.
Por otra parte, durante el primer semestre la Subdirección de Aprovechamiento estructuró tres proyectos de decreto de lineamientos de separación en la fuente, enfocados de la siguiente forma:
- Lineamiento de separación en la fuente  para usuarios del servicio público de aseo, residencial y no residencial
- Modificación Decreto Distrital 400 de 2004, para establecer lineamientos de separación en la fuente y entrega de residuos por parte de las entidades del orden distrital.
- Reglamentación distrital del Decreto Nacional 596 de 2016, en cuanto a la separación en la fuente y condiciones de presentación de los residuos por parte de entidades nacionales ubicadas en el Distrito.
En el primer semestre   se aprovecharon 145673 toneladas  por parte del prestador de la actividad de aprovechamiento en el servicio público de aseo (organizaciones de recicladores) y las facturas emitidas. segùn información tomada del reporte del Sistema Unico de Información de Servicios Públicos (SUI).</t>
  </si>
  <si>
    <t>Se redujerón 1,882,74 toneladas de residuos en el RSDJ
Actividades de aprovechamiento:
(1) Se aprovecharon 381.962 toneladas por parte de las organizaciones de recicladores
(2) Total de 14 Ecas (13 en arriendo y 1 propia),con el fin de llevar a cabo la separación y pesaje de material potencialmente aprovechable recolectado y transportado por recicladores de oficio
(3) Se participó en 1.627 actividades del contenido estructural, pedagógico del proyecto de reciclaje y aprovechamiento sostenible PRAS
(4) 252 jornadas de concientización a la población del contenido estructural, pedagógico del Proyecto de Reciclaje y Aprovechamiento sostenible -PRAS, para un total de 7528 usuarios del servicio de aseo concientizados de manera directa, en entidades, multiusuarios y eventos en las diferentes localidades
(5) 24.846 niños y niñas usuarios del servicio de aseo, concientizados en temas de la cultura del aprovechamiento del Proyecto de Reciclaje en el parque Divercity
(6) 4.549 actividades beneficiando a 80.323 participantes en el marco del Plan de Relaciones con la Comunidad por parte de los operadores/prestadores
(7) 97 reuniones y/o capacitaciones a la comunidad en general, funcionarios públicos, militares, comercio y Policía Metropolitana de Bogotá sobre los comportamientos inadecuados por la comunidad del manejo de residuos sólidos</t>
  </si>
  <si>
    <t>133</t>
  </si>
  <si>
    <t>265</t>
  </si>
  <si>
    <t xml:space="preserve">Índice de Riesgo de la Calidad del Agua </t>
  </si>
  <si>
    <t>100-(Promedio IRCA Mensual).
IRCA mensual: ΣIRCA muestra/Muestras
IRCA muestra: ΣPuntaje Riesgo Características No Aceptable/ΣPuntaje Resgo Caractarísticas analizadas</t>
  </si>
  <si>
    <t xml:space="preserve">Consulta BW: ZQM_C51_Q50001IRCA Resolución 2115
</t>
  </si>
  <si>
    <t>6. Agua limpia y saneamiento</t>
  </si>
  <si>
    <t>6.1.1</t>
  </si>
  <si>
    <t>Porcentaje de la población que dispone de servicios de suministro de agua potable gestionados de manera segura</t>
  </si>
  <si>
    <t xml:space="preserve">El agua suministrada registra altos niveles de calidad, reflejado en un Índice de Riesgo de Calidad del agua, inferior al 1%, muy distante del máximo permitido legalmente de 5%. 
</t>
  </si>
  <si>
    <t>La calidad del agua calculada como [100-IRCA] para la totalidad del sistema supera la meta mínima propuesta de 95%. El índice de riesgo de calidad del agua, es inferior a 1%, siendo 5% el máximo permisible a nivel legal.</t>
  </si>
  <si>
    <t xml:space="preserve">La calidad del agua calculada como [100-IRCA] para la totalidad del sistema supera la meta mínima propuesta de 95%. El agua suministrada registra altos niveles de calidad, reflejado en un Índice de Riesgo de Calidad del agua, inferior al 1% (0.66%), muy distante del máximo permitido legalmente de 5%. </t>
  </si>
  <si>
    <t>Avanzar 70% en la construcción de la Estación Elevadora Canoas
Avanzar 20% en la gestión del proyecto PTAR Canoas Fase I
Alcanzar el 100% del sistema de interceptores Río Bogotá</t>
  </si>
  <si>
    <t>Ponderación de avance de cada una de las variables</t>
  </si>
  <si>
    <t xml:space="preserve">Línea base plan de acción del plan de desarrollo
Archivos de seguimiento plan de desarrollo
</t>
  </si>
  <si>
    <t>6.3.2</t>
  </si>
  <si>
    <t>Porcentaje de cuerpos de agua receptores de aguas tratadas, que no presenten riesgo para el medio ambiente o la salud humana</t>
  </si>
  <si>
    <t>Se contrataron los diseños de la Estación Elevadora Canoas, que se ejecutarán en el año 2017
Se contrató el proyecto "OBRAS PARA LA CONEXIÓN DE LOS TUNELES ITC Y EMERGENCIA - EXTRACCIÓN DE MAQUINAS TBM", la ejecución inicia en el año 2017
En el año 2016 había recursos para concluir los diseños en curso y cerrar la fase que se ha venido desarrollando, lo cual se cumplió.  A partir del 2018 se preven acciones enfocadas a obras, dependiendo del resultado que entreguen los estudios de Planeación Nacional.</t>
  </si>
  <si>
    <t xml:space="preserve">Frente al contrato No. 2-02-25500-0752-2016 con objeto ¿Diseños básicos de las obras conexas a la Estación Elevadora de Aguas Residuales Canoas y preparar los documentos técnicos de licitación para el diseño detallado y construcción de la misma¿, el cual se adelantó con el fin de enlazar la Ingeniería Básica de la EEAR Canoas y  las cuatro estructuras complementarias del proyecto: La  estructura de derivación de caudales desde el túnel ITC (según trazado definitivo del mismo), la disposición de la estructura de cribado y bombeo, la estructura de repartición de caudales y la estructura de entrega al río Bogotá. Se cuenta con acta de terminación del 15 de junio de 2017, y se cuenta con la entrega de los siguientes productos:
 -Estudios y diseños a nivel de ingeniería básica de los 4 componentes nuevos del proyecto
- Presupuesto Actualizado del proyecto. 
- Documentos técnicos de contratación para un proyecto bajo la modalidad llave en mano.
</t>
  </si>
  <si>
    <t xml:space="preserve">Se avanza en el contrato "Obras para la conexión de los túneles ITC con el Túnel de  emergencia, extracción de máquinas TBM y obras complementarias", se contrató la obra del Interceptor Zona Franca por valor superior a los $26 mil millones con un plazo inicial de 20 meses.
Finalizó la consultoría de diseños básicos de las obras conexas a la Estación Elevadora de Aguas Residuales Canoas cuyos productos son: Estudios y diseños a nivel de ingeniería básica de los 4 componentes nuevos del proyecto, Presupuesto Actualizado del proyecto, y Documentos técnicos de contratación para un proyecto bajo la modalidad llave en mano.
</t>
  </si>
  <si>
    <t>Suscriptores con servicio 
Suscriptores que demandan el servicio</t>
  </si>
  <si>
    <t>Suscriptores Legales con serviciox100 / Suscriptores que demandan el servicio</t>
  </si>
  <si>
    <t>Consulta BW ZUCSS_C54_Q5001Estadística de Cuentas contrato por Población
ZUCSS_C09_Q6009Atención de Contactos
Construcción Redes locales barrios legalizados Gerencia Corporativa Servicio al Cliente</t>
  </si>
  <si>
    <t>En el periodo junio 2016 a diciembre 2016, se han incorporado en Bogotá 21.751 nuevos suscriptores de acueducto y 23.464 en alcantarillado sanitario a nivel residencial y ubicados en barrios legalizados que se refleja en la atención de nueva población estimada de 96.080 habitantes en acueducto y 105.588 en alcantarillado sanitario (estimando 4,5 habitantes por suscriptor o cuenta contrato). Las 10 localidades con mayor incorporación de usuarios residenciales en este periodo son: Suba, Bosa, Usaquén, Kennedy, Usaquén, Ciudad Bolívar, Engativá, Santa Fe, Usme, Fontibón y Chapinero.</t>
  </si>
  <si>
    <t>En 2016, se logró mantener la cobertura residencial y legal de acueducto en Bogotá (99,97%). A junio 2017 se registra 99,93% (Pendiente actualizar estatus de redes locales en barrios legalizados hasta Dic 2015).
Se reportan 0,07 km de redes construidos que corresponden a obras de revestimiento de los túneles de Chingaza que es por donde se conduce el agua del Embalse de Chuza al Embalse de San Rafael ubicado en la Calera. Estos túneles están ubicados fuera del Distrito Capital.</t>
  </si>
  <si>
    <t xml:space="preserve">A diciembre de 2017 se registra 99,94% en la cobertura residencial y legal de acueducto. Se han han incorporado en Bogotá 24.179 nuevos suscriptores de acueducto a nivel residencial lo cual beneficia aproximadamente a 108.806 habitantes (estimando 4,5 habitantes por suscriptor o cuenta contrato). Las 10 localidades con mayor incorporación de usuarios residenciales en este periodo son: Suba, Bosa, Usaquén, Ciudad Bolívar, Kennedy, Engativá, Usme, Fontibón, San Cristóbal y Santa Fe. 
</t>
  </si>
  <si>
    <t>Se logró incrementar la cobertura residencial y legal de alcantarillado sanitario en Bogotá (99,34%)</t>
  </si>
  <si>
    <t>En 2016, se logró incrementar la cobertura residencial y legal de alcantarillado sanitario en Bogotá (99,34%). A junio de 2017, se registra 99,42%.
Se presentan 0,36 km de redes de alcantarillado sanitario construidas en los barrios Laureles y La Cecilia de la localidad 4 San Cristóbal y 0.1 km del barrio Los Olivos de Soacha.</t>
  </si>
  <si>
    <t xml:space="preserve">A diciembre de 2017 se registra 99,48% en la cobertura residencial y legal de Alcantarillado sanitario, incorporando en Bogotá 27.245 usuarios a nivel residencial lo cual beneficia aproximadamente a 122.603 habitantes (estimando 4,5 habitantes por suscriptor o cuenta contrato). Las 10 localidades con mayor incorporación de usuarios residenciales en este periodo son: Suba, Bosa, Usaquén, Ciudad Bolívar, Kennedy, Engativá, Usme, Fontibón, San Cristóbal y Santa Fe. 
</t>
  </si>
  <si>
    <t>Suscriptores beneficiados con una red pluvial
Suscriptores georeferenciados en el SIG acueducto Bogotá</t>
  </si>
  <si>
    <t>Suscriptores acueducto a 150 metros de una red pluvialx100 / Total Suscriptores georeferenciados legales acueducto Bogotá</t>
  </si>
  <si>
    <t>Sistema de Información Geográfico.</t>
  </si>
  <si>
    <t>Se presenta una notable mejoría respecto al resultado de diciembre de 2015 (99,27%)</t>
  </si>
  <si>
    <t xml:space="preserve">A diciembre de 2016, se logró una Cobertura de Alcantarillado Pluvial de 98.93%.  A junio de 2017 se registra 99.19%.
Se han construido 0,54 km de redes de alcantarillado pluvial en los barrios Puerta del Sol II y San Francisco Parte Alta de Suba, Río Negro de la localidad de Barrios Unidos, San José y El Retazo de la loalidad de Bosa   y 0,01 km de la construcción del emisario final pluvial de entrega al Canal San Carlos en la localidad Rafael Uribe Uribe. 
  </t>
  </si>
  <si>
    <t>Se registra importante mejora en la cobertura de alcantarillado pluvial al pasar de 98,93% en 2016 a 99,24% en 2017. Según la metodología de cálculo del indicador se tiene aproximadamente 39,900 nuevos usuarios beneficiados con una red pluvial (están ubicados a una distancia menor e igual a 150 m).</t>
  </si>
  <si>
    <t>14</t>
  </si>
  <si>
    <t>134</t>
  </si>
  <si>
    <t>No. Viviendas VIP
No. Viviendas VIS
No. Viviendas No VIS</t>
  </si>
  <si>
    <t>Numero de vivienda iniciadas</t>
  </si>
  <si>
    <t>Sistema para la Planeación Interna SIPI- Censo de Edificaciones DANE
Licencias de construcción DANE</t>
  </si>
  <si>
    <t>Las viviendas que se han iniciado en el IV trimestre del 2016 suman en total 7.080 unidades, para un total de30.103 unidades en lo corrido de 2016, de estas iniciaciones 2,418 corresponden unidades de viviendas VIP (8%), 6.066 unidades de viviendas VIS (20,2%) y  21,619 unidades de viviendas No Vis (71,8%).
Las cifras proporcionadas permiten evidenciar las tendencias y evolución en la producción de vivienda en la ciudad.
Por otra las viviendas licenciadas entre enero y diciembre de 2016, fueron 41.004 unidades, con un aumento de 16,8% comparado con el mismo periodo del año anterior. De este total de viviendas se observa que 22.147 unidades corresponden a vivienda de interés social y 18.857 para vivienda no VIS</t>
  </si>
  <si>
    <t>Según la Encuesta Multipropósito para Bogotá, la ciudad presenta un déficit habitacional del 9,1%. Para reducir este déficit, se espera que en la ciudad se inicie la construcción de 150000 viviendas de las cuales 60000 sean VIS. Según el DANE, entre julio de 2016 y marzo de 2017 se iniciaron en Bogotá
42975 unidades de vivienda: 14869 VIS. Por su parte, 13075 viviendas se han iniciado en 2017: 6395 son VIS. La cifra de unidades iniciadas de vivienda en Bogotá en 2017 es el mayor valor desde el año 2009 y el tercero más alto en los últimos 12 años. Así mismo, se registró un incremento del 142,5%
en la iniciación de viviendas de interés social (6.395 unidades incluyendo VIP) en comparación con el mismo periodo de 2016 (2.637 unidades). Respecto al promedio de los últimos 12 años, el incremento es del 62,6%.
13075 unidades licenciadas en Bogotá entre enero-mayo de 2017, lo que representa un aumento de 0,6% frente al mismo periodo del año anterior. De estas: 6870 VIP y 6205 no VIS; aumentando las primeras en 41,5% y las segundas cayendo en 23,8%. También, 10605 unidades de vivienda nueva con
permiso para construcción en los cuatro primeros meses del 2017; 7,5% más que en el mismo periodo del año 2016.
La SDHT ha gestionado 26,6064 has de suelo útil destinado a vivienda y usos complementarios: 5,9256 has en 2016 y 20,6764 en 2017 así:
0,20567 has P. Britalia (declaratoria), Suba.
0,0929 has PA. Torres de SOHO, Kennedy.
0,04 has PA. Quinta Colon, La Candelaria
0,1473 has Urb. Andes, Barrios Unidos.
0,2609 hasUrb. Remanso de la Colina, Suba.
0,0665 has P. Congregación de los Misioneros de Mariannhill, Bosa;
0,2271 has PA. San Gualoche, Bosa
0,0474 has P. Carrera 18, Teusaquillo, destinado para equipamientos colectivos
0,9561 has P. Senderos de la Sierra, Usme.
0,4947 has PP. Sabana UG1, Los Mártires
0,6343 has predio AAA0031SACX, Santa Fé, edificio de 95 pisos
0,14467 has predio AAA0029XLXS Santa Fe, edificio 169 viviendas multifamiliares y comercio.
17,3587 has PP. Tres Quebradas UG1 ETAPS 1, 2, 3
Se reporta un acumulado de 6 proyectos Asociativos que presentaron manifestación de interés durante la vigencia 2016-2017 mediante radicado oficial ante la Secretaría Distrital de Hábitat de conformidad con el procedimiento PM02-PR08:
El Porvenir Ambar, 0.4537 has, 536 viviendas, Bosa
Parques de Britalía, 0.4866 has, 40 viviendas, Suba
Terrazas de Molinos, 0.4609 has, 288 viviendas, Rafael Uribe Uribe
Bosa El Playón, 0.3225 has, 352 viviendas, Bosa
Urbanización Andes, 0.7392 has, 452 viviendas, Ciudad Bolívar
Altos de San Berno, 0.4128 has, 315 viviendas 315, Bosa</t>
  </si>
  <si>
    <t>Las cifras reportadas, muestran que entre enero de 2016 y septiembre de 2017 se ha iniciado la construcción de 59.884 viviendas de las cuales 20.802 corresponden a vivienda VIS/VIP, lo que representa un 34,74% del total. Durante el 2017 se han reportado 36.861 viviendas iniciadas, de las 40.000 programadas 
Es importante resaltar que la cifra de unidades iniciadas de vivienda en Bogotá en el primer semestre de 2017, es el mayor valor desde el año 2008 y el segundo más alto en los últimos 12 años; así mismo, se registró un incremento del 113,6% en la iniciación de viviendas de interés social (10.541 unidades, incluyendo VIP) en comparación con el mismo periodo de 2016 (4.934 unidades). Respecto al promedio de los últimos 12 años, el incremento es del 35,1%.</t>
  </si>
  <si>
    <t>No. Viviendas VIS</t>
  </si>
  <si>
    <t>Numero de vivienda Vis iniciadas</t>
  </si>
  <si>
    <t>Las viviendas VIS que se han iniciado en el IV trimestre del 2016 suman en total 2.294 unidades, para un total de 8.484 unidades en lo corrido de 2016,  estas iniciaciones corresponden a 2.418 unidades de viviendas VIP (28,5%) y  6.066 unidades de viviendas VIS (71,5%).
Por otra las viviendas licenciadas entre enero y diciembre de 2016, fueron 41.004 unidades, con un aumento de 16,8% comparado con el mismo periodo del año anterior. De este total de viviendas se observa que 22.147 unidades corresponden a vivienda de interés social de las cuales el  40,2% (8.912) son Vivienda de intéres Prioritario y el  59,8% (13.235) Vivienda de intéres social.</t>
  </si>
  <si>
    <t>Según la Encuesta Multipropósito para Bogotá, la ciudad presenta un déficit habitacional del 9,1%. Para reducir este déficit, se espera que en la ciudad se inicie la construcción de 150.000 viviendas de las cuales 60.000 sean VIS. La información reportada por el DANE muestra, que para el periodo
comprendido entre julio de 2016 y marzo de 2017 se iniciaron en Bogotá 42.975 unidades de vivienda, de las cuales, 14.869 corresponden a viviendas VIS. Del total de viviendas iniciadas durante el primer semestre de 2017 se reportan 12.878 viviendas iniciadas (de las cuales 6.395 son VIS).
Es importante resaltar que la cifra de unidades iniciadas de vivienda en Bogotá en el primer trimestre de 2017, es el mayor valor desde el año 2009 y el tercero más alto en los últimos 12 años, siendo superado por lo registrado en los años 2007 (14.992) y 2008 (13.694); así mismo, se registró un incremento
del 142,5% en la iniciación de viviendas de interés social (6.395 unidades, incluyendo VIP) en comparación con el mismo periodo de 2016 (2.637 unidades). Respecto al promedio de los últimos 12 años, el incremento es del 62,6%.</t>
  </si>
  <si>
    <t>Durante el 2017 se ha reportado 14,619 iniciaciones de viviendas VIS, lo que significó un crecimiento del 136% respecto al mismo periodo de 2016.</t>
  </si>
  <si>
    <t>se cumple con dos (2) de las siguientes condiciones: 1. Que el plan de acción del territorio haya sido validado por las entidades involucradas en la mesa de trabajo para el mejoramiento integral de los asentamiento humanos, producto de verificación acta y plan de acción y, 2. Que se hayan dado inicio al proceso de contratación de estudios y diseños o de ejecución de obras, producto de verificación certificado de apertura del proceso en SECOP o 3. Radicación de los expedientes de legalización o regularización identificados como viables para cada una de las intervenciones.</t>
  </si>
  <si>
    <t>Sistema para la Planeación Interna SIPI- Plan de acción del TCO Cerros Sur orientales validado por las Entidades Distritales, 2. Contratos de estudios y diseños e interventoría.</t>
  </si>
  <si>
    <t>Se aprobó interinstitucionalmente el Plan de Acción   en el territorio con Oprotunidad Cerros Sur Orientales, Intervención Integral Alto Fucha en la Mesa de Trabajo para el Mejoramiento Integral de Asentamientos Humanos el 1 de diciembre de 2016. Así mismo se firmó el contrato No. 517 para estudios, diseños de obras para mejoramiento de entorno el 30 de noviembre de 2016 y contrato de interventoría No. 517 el 9 de diciembre de 2016.</t>
  </si>
  <si>
    <t>Se gestionó 3 Intervenciones Integrales de Mejoramiento: 
Alto Fucha: Formulación y validación plan de acción. Contrató estudios y diseños avance del 87%. Radicación 2 expedientes legalización Los Ángeles y Juan Rey La Flora y 1 expediente regularización Urbanización El Rubí. Habitarte intervino 1500 fachadas y 3 murales de barrio,  beneficiando 1555, 42 formados. Estructuración proyecto 97 mejoramientos de vivienda. 
CB Borde Rural: Formulación y validación plan de acción. Adjudicó estudios y diseños. Radicación 2 expedientes regularización Barrio Gibraltar I y II y Juan José Rondón. Habitarte intervino 1285 fachadas y 3 murales de barrio. Beneficiando 1654, 47 formados. Estructuración proyecto 381 mejoramientos de vivienda. 
CB Borde Soacha: Formulación y validación plan de acción. Adjudicación estudios y diseños. Habitarte intervino 1160 fachadas y 4 murales de barrio. Beneficiando 1485, 31 formados. Avanza viabilidad técnica y jurídica de 8.843 viviendas para mejoramiento. Adicionalmente se avanzó en: Usminia: Talleres de Planeación Participativa para formulación. Radicación expediente regularización Santa Marta- vereda Tunjuelito. Habitarte intervino 287 fachadas y 2 murales de barrio. Beneficiando 644, 21 formados. 
Las Lomas: levantamiento información primaria, diagnóstico social e identificación líderes para formulación. Se ajustó y radicó 1 expediente legalización Arboleda Sur 2 y uno de regularización El Socorro. Habitarte intervino 366 fachadas y 1 mural de ciudad. Beneficiando 613, 88 formados. 
Tibabuyes Bilbao: levantamiento información primaria e identificación de líderes para formulación. Radicación 2 expediente regularización El Carmen y ajuste de El Rubí. Habitarte intervino 616 fachadas y un mural de barrio. Beneficiando 1456, 56 formados. Bosa La Libertad: Radicación 10 expedientes legalización, 1 nuevo la Paz Pla V y 9 de ajustes La Estanzuela, Holanda IV Sector,  La Veguita III, La Nueva Estación, El Recuerdo III, Villa Sonia, Bosa la Independencia III Sector, El Rubí San Bernardino I, San Benito Bello y Hortelanos de Escocia I. Habitarte intervino 389 fachadas y dos murales de barrio. Beneficiando 1017, 48 formados. 
Centro Alto: Elaboración estudios y diseños 8 parques de bolsillo: Desarrollo Egipto Alto, Desarrollo Los Laches, Desarrollo El Consuelo, Cesión tipo A-2, Zona de Equipamiento Comunal, Zona Verde A1, Zona Verde A2 y Zona Verde B2.</t>
  </si>
  <si>
    <t xml:space="preserve">Durante 2017 se gestionaron 3 intervenciones integrales en territorios priorizados:
1.IIM Alto Fucha -TCO Cerros Sur Orientales
2.IIM Ciudad Bolívar Borde Rural - TCO Ciudad Bolívar Cable
3.IIM Ciudad Bolívar Borde Soacha - TCO Ciudad Bolívar Soacha. 
Se construyeron los planes de acción para cada intervención los cuales fueron aprobados ante las Mesas de Mejoramiento de Asentamientos Humanos -MMAH, Se contrataron los Estudios y Diseños de los cuales, Alto Fucha ya se encuentran terminados, y los de Ciudad Bolívar se encuentran en ejecución,  se radicaron 2 expedientes nuevos de legalización y 2 de ajustes, 2 nuevos de regularización y 5 de ajustes, se pintaron 35.259 fachadas y 36 murales, con una población beneficiada de 46.035 personas con la estrategia Habitarte, 604 personas formadas en liderazgo, 37 iniciativas socioculturales y 34 proyectos culturales formulados en el marco de la estrategia Habitando. Finalmente, en mejoramiento de vivienda, se apoyó en la estructuración, otorgamiento y asignación de 3 proyectos de mejoramiento de vivienda en la modalidad de habitabilidad: Alto Fucha con 97 hogares, Ciudad Bolívar Borde Rural con 381 hogares y IIM “Borde Soacha” con 517 hogares. </t>
  </si>
  <si>
    <t>16</t>
  </si>
  <si>
    <t>137</t>
  </si>
  <si>
    <t>Unidades operativas con los más altos estándares de calidad</t>
  </si>
  <si>
    <t xml:space="preserve"> Unidades operativas </t>
  </si>
  <si>
    <t>Número de unidades operativas de ámbito institucional en 2016.</t>
  </si>
  <si>
    <t xml:space="preserve">Meta programada a partir de 2017. 
Se encuentra en obra el jardin infantil San josé en Rafael Uribe Uribe, en trámite de licencia el jardín infantil Avianca en Fontibón y en etapa de preconstrucción el Jardín infantil el Nogal en Barrios unidos.
La SDIS, actualmente cuenta con tres predios: San José de Maryland, en Bosa, Las Acacias en Rafael Uribe Uribe y La Fortaleza en Usme, a los cuales se les está realizando proceso preliminar para realizar contratación de consultoria que defina la viabilidad de estos tres proyectos. Es importante mencionar que la construcción de estos proyectos depende de la asignación de  recursos de Capital </t>
  </si>
  <si>
    <t>JI San José: Obra entregada en Agosto de 2017
JI El Principito (Avianca): En etapa de preconstrucción- Se recibe la licencia de construcción debidamente ejecutoriada por parte de la Curaduría Urbana No. 5 el día 24 de julio de 2017. Se recibieron los estudios técnicos y se dará inicio a la etapa de construcción en Enero de 2018.
La Entidad adelantó el informe de Índice de Demanda insatisfecha que fue el insumo para realizar las gestiones necesarias de identificación de predios y posterior solicitud de entrega de aquellos que se requerían al de Departamento Administrativo de la Defensoría del Espacio Público -DADEP; del mismo modo la Entidad realizó el estudio de viabilidad técnica que permitirá dar cumplimiento a la meta producto.  
En el mes de septiembre se adjudicó el proceso para los estudios, diseños y trámites de licencia de 4 jardines infantiles: Las Acacias, Fortaleza, San José de Maryland y Las Cruces, ubicados en las localidades de Rafael Uribe, Usme, Bosa, Santa Fé, respectivamente.
Se adjudicó en el mes de noviembre el proceso para los estudios, diseños y trámmites de licencia de 4 jardines más y sus respectivas interventorías : JOSE A . SANTA MARIA, EL RECREO, BOLONIA, ALTOS DEL VIRREY, ubicados en las localidades de Tunjuelito, Bosa, Usme, San Cristóbal respectivamente.
Del mismo modo se adjudicó el contrato de obra la la construcción del Jardín infantil El NOGAL, ubicado en la localidad de Barrios Unidos.
Se adjudicó en el mes de diciembre el proceso para los estudios, diseños y trámites de licencia de 2 jardines más y sus respectivas interventorías para: Campo Verde y Santa Teresita ubicados en las localidades de Kennedy y San Cristóbal respectivamente.</t>
  </si>
  <si>
    <t>Se ajustó anualización de la meta</t>
  </si>
  <si>
    <t>Capacidad instalada de atención integral en ámbito institucional para la personas mayores</t>
  </si>
  <si>
    <t xml:space="preserve">Capacidad instalada </t>
  </si>
  <si>
    <t>21 Centros Día  y 17 Centros Crecer</t>
  </si>
  <si>
    <t>Número de Centros Día para personas mayor  y Centros Crecer.</t>
  </si>
  <si>
    <t>Centros Día para personas mayor  y Centros Crecer.</t>
  </si>
  <si>
    <t xml:space="preserve">Centros Día </t>
  </si>
  <si>
    <t>Meta programada a partir de 2018</t>
  </si>
  <si>
    <t>Durante la vigencia 2017, se adelantaron los trámites y gestiones de licencia de construcción de un centro día para la atención del Adulto mayor.  De otra parte, se suscribió Convenio de Asociación con la Fundación que donó los recursos para adelantar la construcción del Centro Día en mención ubicado en la Localidad de Engativá.  Se destaca la novedosa figura jurídica, técnica y financiera que permitió asociarse con un privado para lograr la construcción y dotación del centro en un tiempo record. La obra que fue contratada por una sociedad fiduciaria seleccionada por el donante terminará a mediados del 2018. 
La Entidad recibe importantes recursos de destinación específica- estampilla pro adulto mayor los cuales se dispusieron en un convenio con FONDECUN -Fondo de Desarrollo de Proyectos de Cundinamarca,- para la construcción de 4 Centros día para atención de adulto mayor. En el marco de este convenio se llevará a cabo la contratación y ejecución de estudios y diseños, construcción y sus respectivas interventorías. 
Con respecto a la construcción del centro Crecer (discapacidad), se  destaca que se adjudicó la consultoría para los Estudios, diseños y trámite de licencia del centro, que se ubicará  en el predio denominado Calandaima, en la localidad de Kennedy.</t>
  </si>
  <si>
    <t>Centros de atención a personas con discapacidad adecuados a condiciones razonables</t>
  </si>
  <si>
    <t xml:space="preserve">Centros de atención </t>
  </si>
  <si>
    <t>Centros cerecer para atención a niños menores de 18 años con discapacidad</t>
  </si>
  <si>
    <t xml:space="preserve">Centros cerecer </t>
  </si>
  <si>
    <t>Durante la vigencia 2017, se adelantó el programa arquitectónico para la adecuación del centro adaptativo Crecer Mártires, Centro Crecer Lourdes y centro Crecer La Paz cuyas adecuaciones están en ejecución a través del contrato de reparaciones locativas que se encuentra adjudicado.</t>
  </si>
  <si>
    <t>Unidades de protección Integral y dependencias del IDIPRON</t>
  </si>
  <si>
    <t>Unidades de protección</t>
  </si>
  <si>
    <t>IDIPRON</t>
  </si>
  <si>
    <t xml:space="preserve"> Número de unidades de protección Integral y dependencias del IDIPRON
</t>
  </si>
  <si>
    <t xml:space="preserve">Unidades de protección </t>
  </si>
  <si>
    <t>De acuerdo con los lineamientos establecidos en el plan de desarrollo Bogotá Mejora para Todos, y específicamente, al pilar de “Democracia Urbana” y al programa “Integración social para una ciudad de oportunidades”, que tiene como objetivo proveer infraestructura social para las poblaciones más vulnerables de la ciudad para que mejores su acceso a servicios públicos de calidad y de esa manera se reduzca la brecha de desigualdad, segregación y discriminación; es que el IDIPRON, fortalece la infraestructura para acelerar el proceso formativo de la niñez y la juventud en situación de vida en calle, riesgo de habitabilidad en calle y en condiciones de fragilidad social, en cada unidad de protección Integral y dependencias del IDIPRON donde se alberga, educa, capacita, y gestiona las estrategias dirigidas a esta población, a fin de garantizar la óptima atención a la población afectada por la problemática callejera y en condición de fragilidad social de Bogotá. Se realizaron acciones a 19 unidades y dependencias.</t>
  </si>
  <si>
    <t xml:space="preserve">El IDIPRON, en materia de infraestructura requiere de espacios físicos donde se alberga, educa, capacita y gestionan las estrategias dirigidas a la población afectada por la problemática callejera y en condición de fragilidad social de Bogotá, a fin de garantizar su óptima atención. 
Las acciones de mantenimiento y dotación a la infraestructura del IDIPRON, se desarrollaron en las 14 unidades de protección integral localizadas en el área metropolitana, en particular en las localidades de Usaquén, Santa Fe, Bosa, Engativá, Los Mártires, Antonio Nariño, Puente Aranda, La Candelaria, Rafael Uribe y Ciudad Bolívar, así como en 6 unidades de protección integral rurales, cuyo contexto pedagógico de intervención es el internado y 1 centro recreacional ubicado en Carmen de Apicalá.
Es importante mencionar que, respondiendo a la estrategia de intervención especial y urgente a población de niños, niñas, adolescentes y jóvenes en situación de vida en calle, se ponderó la inversión en las Unidades de Protección Integral La Rioja –Localidad Los Mártires- y Oasis –Localidad Puente Aranda-. Adicionalmente y después de una priorización de necesidades, se adelantaron gestiones para la inversión de las Unidades de Protección Integral en la Florida-rural-, Perdomo –Localidad Ciudad Bolívar- y la Unidad de Protección Integral La Favorita- Localidad de los Mártires-.
Adicionalmente, se continuó con la inversión en la infraestructura social de la Unidad de protección Integral Conservatorio la Favorita con la suscripción del contrato, cuyo objeto es “Obras De Construcción Y Mejoramiento Para El Conservatorio La Favorita”, por el valor de $2.031.719.568 y la correspondiente Interventoría técnica, administrativa, financiera y jurídica, por el valor de $ 193.586.344. 
</t>
  </si>
  <si>
    <t>Unidades de protección Integral y dependencias del IDIPRON intervenidas</t>
  </si>
  <si>
    <t>NA</t>
  </si>
  <si>
    <t>En lo transcurrido de la vigencia 2017, el IDIPRON inició la intervención de la Unidad de Protección Integral Bosa, realizando gestiones de etapa precontractual, que corresponden al 20% de avance de la obra,
En el primer semestre de 2017 se gestionó la adición por $4.500.000.000, en este sentido, la ejecución de la intervención que suma $8.881.000.000, se verá reflejada en el segundo semestre de 2017.
El avance para cada una de las obras se registra de la siguiente forma:
• Estudios Previos    20%
• Proceso Licitación    30%
• Demoliciones, excavación y cimentación 15%
• Conformación de Estructura y obra gris  15%
• Acabados     20%</t>
  </si>
  <si>
    <t xml:space="preserve">A partir de la vigencia de 2017, y atendiendo los lineamientos establecidos en el programa “Integración Social para una Ciudad de Oportunidades”, en el proyecto estratégico “Espacios de Integración Social” del Pilar “Democracia urbana”, con relación a la meta de resultado el IDIPRON, se avanza en un 50% en la intervención de la Unidad de Protección Integral Bosa, realizando gestiones de etapa precontractual y contractual. Se suscribió Contrato de Obra, cuyo objeto es “Demolición y Construcción Unidad De Protección Integral Bosa Estación”, por el valor de $ 7.952.714.514, y la correspondiente Interventoría técnica, administrativa, financiera y jurídica por valor de $406.089.594.
Es de anotar, que los recursos adicionados al IDIPRON, para complementar la intervención de la Unidad de Protección Integral Bosa, fueron aprobados mediante el Acuerdo 681 de 2017 y liquidados mediante el Decreto de 2017; en el mes de julio. Es a partir de este mes que se empieza a con el proceso contractual que finaliza en el último bimestre de 2017.
Este avance corresponde al 0,50 de avance de la meta Plan de desarrollo “Intervenir 2 espacios de Idipron” (25% avance meta resultado).
</t>
  </si>
  <si>
    <t>17</t>
  </si>
  <si>
    <t>138</t>
  </si>
  <si>
    <t>98</t>
  </si>
  <si>
    <t>Personas que contestan sí a la pregunta: además de ser un espacio para transitar, para usted la calle es un espacio de: a) encuentro
Total de personas encuestadas</t>
  </si>
  <si>
    <t>(Número de personas que contestan sí a la pregunta: además de ser un espacio para transitar, para usted la calle es un espacio de: a) encuentro/Número total de personas encuestadas)*100</t>
  </si>
  <si>
    <t>Encuesta Bienal de Culturas</t>
  </si>
  <si>
    <t>16.1.4</t>
  </si>
  <si>
    <t>Proporción de personas que no tienen miedo de caminar solas cerca de donde viven</t>
  </si>
  <si>
    <t>76,9% EBC 2015</t>
  </si>
  <si>
    <t>Teniendo como base que los resultados de esta meta, se  extraen a traves de la encuesta bienal de la Secretaría de Cultura, recreación y deporte, es por ello que para la vigencia 2016, se dejaron los resultados correspondientes a la vigencia 2015</t>
  </si>
  <si>
    <t xml:space="preserve">Actualmente se esta digitando la información recolectada durante el 2017 de la Encuesta Bienal de Culturas. Tan pronto se tengan listos los microdatos, se enviaran los resultados tabulados y graficados y se dara acceso a la base de datos.
</t>
  </si>
  <si>
    <t>Personas que contestan sí a la pregunta: además de ser un espacio para transitar, para usted la calle es un espacio de: b) peligro
Total de personas encuestadas</t>
  </si>
  <si>
    <t>(Número de personas que contestan sí a la pregunta: además de ser un espacio para transitar, para usted la calle es un espacio de: b) peligro/Número total de personas encuestadas)*100</t>
  </si>
  <si>
    <t>82,2% EBC 2015</t>
  </si>
  <si>
    <t>32,,10%</t>
  </si>
  <si>
    <t>Personas que contestan sí a la pregunta: Los parques y los espacios públicos de uso recreativo cercanos a su casa son seguros
Total de personas encuestadas</t>
  </si>
  <si>
    <t>(Número de personas que contestan sí a la pregunta: Los parques y los espacios públicos de uso recreativo cercanos a su casa son seguros/Número total de personas encuestadas)*100</t>
  </si>
  <si>
    <t>32,1% EBC 2015</t>
  </si>
  <si>
    <t>Personas que contestan sí a la pregunta: Los parques y los espacios públicos de uso recreativo cercanos a su casa son agradables
Total de personas encuestadas</t>
  </si>
  <si>
    <t>(Número de personas que contestan sí a la pregunta: Los parques y los espacios públicos de uso recreativo cercanos a su casa son agradables/Número total de personas encuestadas)*100</t>
  </si>
  <si>
    <t>54,8% EBC 2015</t>
  </si>
  <si>
    <t>Personas que contestan sí a las preguntas: Los parques y espacios públicos de uso recreativos cercanos a su casa son agradables, limpios, seguros, amplios y bien equipados
Total de personas encuestadas</t>
  </si>
  <si>
    <t>(Número de personas que contestan sí a las preguntas: Los parques y espacios públicos de uso recreativos cercanos a su casa son agradables, limpios, seguros, amplios y bien equipados/Número total de personas encuestadas)*100</t>
  </si>
  <si>
    <t>Porcentaje de personas que consideran que el espacio público es agradable, limpio, seguro, amplio y adecuadamente equipado</t>
  </si>
  <si>
    <t>43,52% EBC 2015</t>
  </si>
  <si>
    <t>140</t>
  </si>
  <si>
    <t>213</t>
  </si>
  <si>
    <t>Número de personas que asiste a eventos deportivos</t>
  </si>
  <si>
    <t>(Sumatoria  personas que asiste a eventos deportivos / Total personas encuestadas) *100</t>
  </si>
  <si>
    <t>Número de personas que visita parques recreativos, de diversión o centros interactivos de la ciudad</t>
  </si>
  <si>
    <t>Sumatoria  personas que visitan parques recrativos, de diversión o centros interactivos de la ciudad  / Total personas encuestadas *100</t>
  </si>
  <si>
    <t>Número de personas que usa los equipamientos culturales de su localidad</t>
  </si>
  <si>
    <t>Sumatoria  personas que usan los equipamientos culturales de su localidad / Total personas encuestadas *100</t>
  </si>
  <si>
    <t>Número de personas que considera que los parques han empeorado</t>
  </si>
  <si>
    <t>Sumatoria  personas que considera que los parques han empeorado / Total personas encuestadas *100</t>
  </si>
  <si>
    <t>Número de personas que considera que las canchas y escenarios deportivos han empeorado</t>
  </si>
  <si>
    <t>Sumatoria  personas que considera que las canchas y escenarios deportivos han empeorado / Total personas encuestadas *100</t>
  </si>
  <si>
    <t>Suma de ciudadanos que recorren el sendero panorámico</t>
  </si>
  <si>
    <t>Personas</t>
  </si>
  <si>
    <t>Instrumento</t>
  </si>
  <si>
    <t>15. Vida de ecosistemas terrestres</t>
  </si>
  <si>
    <t>15.4.1</t>
  </si>
  <si>
    <t>Cobertura  de sitios importantes para la biodiversidad en las montañas que hacen parte de áreas protegidas</t>
  </si>
  <si>
    <t>Esta meta no se programo para esta vigencia.  Sin embargo, se mantiene un número de 28.812.00, misma magnitud reportada en el 2016</t>
  </si>
  <si>
    <t xml:space="preserve">Esta meta no se programo para esta vigencia. </t>
  </si>
  <si>
    <t xml:space="preserve">Esta meta no se programó para esta vigencia. </t>
  </si>
  <si>
    <t>18</t>
  </si>
  <si>
    <t>143</t>
  </si>
  <si>
    <t>95</t>
  </si>
  <si>
    <t xml:space="preserve">km carril de malla vial arterial (incluye troncal), intermedia y local en buen estado.
Total de kmcarril de malla vial arterial (incluye troncal), intermedia y local en la ciudad 
</t>
  </si>
  <si>
    <t>% estado bueno= (∑Km carril de malla vial arterial (incluye troncal), intermedia y local en buen estado/ ∑Total Km carril de malla vial arterial (incluye troncal), intermedia y local de la ciudad)*100</t>
  </si>
  <si>
    <t>junio 30 de 2015</t>
  </si>
  <si>
    <t>Base de Datos del Inventario y Diagnóstico de la Malla Vial, IDU</t>
  </si>
  <si>
    <t>Porcentaje de estado bueno de la malla vial troncal, arterial, intermedia y local</t>
  </si>
  <si>
    <t xml:space="preserve">Km carril de vias (arteria, troncal, intermedia y local) en buen estado (6690 km carril).
Nº total de Km carril vias arterial, troncal, intermedia y local) en la ciudad (15.557 km carril)
</t>
  </si>
  <si>
    <t>Cálculos externos  por IDU, según Indice de Condición del Pavimento (ICP), entre otras variables.
% estado bueno= (∑Km carril de vias arterial (troncal, intermedia y local) en buen estado/ ∑Total Km carril de vias (arterial, troncal, intermedia y local) de la ciudad)*100</t>
  </si>
  <si>
    <t>IDU</t>
  </si>
  <si>
    <t>11.2.1</t>
  </si>
  <si>
    <t>Proporción de la población que tiene acceso conveniente al transporte público, desglosada por grupo de edad, sexo y personas con discapacidad</t>
  </si>
  <si>
    <t>La malla vial de la Ciudad esta distribuida en  Arterial ,Troncal, Intermedia y Local, con corte a 30 de junio de 2016  cuenta con una extensión de 15.557 km-carril  de los cuales 7.000 km-carril  equivalentes al  45%  se encuentra en buen estado, de dicha distribución el 75% de la malla vial arterial, el 76% de  troncales , el 62 de malla vial intermedia y el 23% de la malla vial local se encuentra en buen estado.
La información del estado de malla vial se entrega con corte a junio 30 ya que la actuialización al cierre del segundo semestre se tendrá a finales del mes de marzo de 2017 aproximadamente</t>
  </si>
  <si>
    <t>La malla vial de la Ciudad esta distribuida en Arterial ,Troncal, Intermedia y Local, con corte a 30 de junio de 2017 cuenta con una extensión de 14.006 km-carril de los cuales 7.000 km-carril equivalentes al 50% se encuentra en buen estado, de dicha distribución el 56% de la malla vial arterial, el 79% de troncales, el 58% de malla vial intermedia y el 39% de la malla vial local se encuentran en buen estado.
Es importante señalar que con la finalización del Proyecto de levantamiento, procesamiento y análisis de la información del diagnóstico de pavimentos de la malla vial de Bogotá, se actualizó el Índice de Condición del Pavimento - PC I- a corte 31 de Diciembre de 2016, ajustando consecuentemente los valores totales del inventario.</t>
  </si>
  <si>
    <t>144</t>
  </si>
  <si>
    <t>Tiempo pomedio de viaje en minutos por día que gasta una persona de la casa al trabajo  o estudio.</t>
  </si>
  <si>
    <t>Quinquenal</t>
  </si>
  <si>
    <t>∑ viajes establecidos en la ecuesta de movilidad</t>
  </si>
  <si>
    <t>Tiempo promedio de viaje en la ciudad (minutos)</t>
  </si>
  <si>
    <t>Timpo pomedio de viaje en minutos por día que gasta una persona de la casa al trabajo  o estudio.</t>
  </si>
  <si>
    <t>Promedio de los viajes establecidos en la encuesta de movilidad</t>
  </si>
  <si>
    <t xml:space="preserve">minutos </t>
  </si>
  <si>
    <t>SDM</t>
  </si>
  <si>
    <t>56 min</t>
  </si>
  <si>
    <t xml:space="preserve">Aquellos indicadores que requieran para su cálculo la
encuesta de movilidad, dado que esta se realizará cada 5 años, el valor del indicador se recalculará con esta periodicidad.  </t>
  </si>
  <si>
    <t xml:space="preserve">Se reporta 56 min - Aquellos indicadores que requieran para su cálculo la encuesta de movilidad, dado que esta se realizará cada 5 años, el valor del indicador se recalculará con esta periodicidad.  </t>
  </si>
  <si>
    <t>145</t>
  </si>
  <si>
    <t xml:space="preserve"> Ciudadanos satisfechos con el viaje a pie 
 No de ciudadanos que se movilizan a pie</t>
  </si>
  <si>
    <t>∑ Nº ciudadanos satisfechos con el viaje a pie/ ∑Nºciudadanos que se movilizan a pie</t>
  </si>
  <si>
    <t xml:space="preserve">Porcentaje de ciudadanos satisfechos con el viaje a pie </t>
  </si>
  <si>
    <t>Número de ciudadanos encuestados y satisfechos con el viaje a pie 
Número de ciudadanos encuestados  que se movilizan a pie</t>
  </si>
  <si>
    <t>% ciudadanos satisfechos con el viaje a pie= (Número de ciudadanos satisfechos con el viaje a pie/Total ciudadanos que se movilizan a pie)</t>
  </si>
  <si>
    <t>11.3.2</t>
  </si>
  <si>
    <t>Porcentaje de ciudades con una estructura de participación  directa de la sociedad civil en la planificación  y la gestión urbanas que opera
regular y democráticamente</t>
  </si>
  <si>
    <t>La Encuesta de percepción ciudadana  Bogotá Cómo Vamos 2016 estableció una nueva metodología de medición, la cual arroja un resultado positivo en cuanto a la satisfacción de los ciudadanos que se movilizan principalmente a pie. Las acciones del sector movilidad en materia de espacio público pretenden ampliar y mejorar los espacios peatonales para optimizar la circulación peatonal en intersecciones, accesos a transporte masivo y zonas de usos mixtos. De igual manera se busca mejorar las condiciones de manera relevante frente a la circulación peatonal, a través de intervenciones en infraestructura donde se prioriza y mejora en condiciones de seguridad y confort al peatón sobre los demás actores viales.</t>
  </si>
  <si>
    <t xml:space="preserve">Desde la Secretaría de Movilidad se tomaron medidas que buscaron ubicar al peatón como el actor principal de la movilidad de la ciudad, así como promover la caminata como modo de transporte. Se crearon plazas con vocación peatonal para recuperar espacio público ocupado por automóviles y motos estacionados. Se seleccionaron puntos críticos de la ciudad donde los conflictos entre vehículos, peatones y ciclistas se daban con frecuencia para llevar a cabo estrategias de pacificación del tráfico, así como recuperación del espacio público. Adicionalmente, se organizó el primer Día del peatón, jornada durante la cual hubo una serie de eventos orientados a la promoción de la caminata.  </t>
  </si>
  <si>
    <t>km de ciclorrutas
km recorridos en bicicletas en un día típico
No de personas que se movilizan en bicicleta</t>
  </si>
  <si>
    <t>(∑ Km recorridos en bicicleta en un día típico/Nº total de km recorridos)*100</t>
  </si>
  <si>
    <t>Km</t>
  </si>
  <si>
    <t>Nº de km recorridos en bicicleta en un día típico</t>
  </si>
  <si>
    <t>Km de recorridos e bicicleta en un dia típico</t>
  </si>
  <si>
    <t>Nº Km recorridos=LB*(1+0,30)=7.280.000</t>
  </si>
  <si>
    <t>Encuesta de Movilidad SDM</t>
  </si>
  <si>
    <t xml:space="preserve">Aquellos indicadores que requieran para su cálculo la encuesta de movilidad, dado que esta se realizará cada 5 años, el valor del indicador se recalculará con esta periodicidad. 
A pesar de no tener una medida de este indicador, en el 2017 la Dirección de Transporte e Infraestructura gestionó la ampliación de la red de cicloRutas de la ciudad, aportando 12,3 kilómetros adicionales de estas vías. Además, realizó el seguimiento al Instituto de Desarrollo Urbano (IDU) en la implementación de 10,4 kilómetros adicionales asociados a proyectos de infraestructura. </t>
  </si>
  <si>
    <t>146</t>
  </si>
  <si>
    <t xml:space="preserve">Nº de personas muertas en accidentes de tránsito
</t>
  </si>
  <si>
    <t xml:space="preserve">Nº de Muertos al 2020= N° Muertos año 2015 * (1-0,15) </t>
  </si>
  <si>
    <t xml:space="preserve">Nºde muertos en accidentes de tránsito. </t>
  </si>
  <si>
    <t xml:space="preserve">Personas muertas por accidentes de tránsito
</t>
  </si>
  <si>
    <t xml:space="preserve">Nº de Muertos al 2020= N° Muertos año 2015 x (1-0.15) </t>
  </si>
  <si>
    <t>Número de personas muertas por accidentes de tránsito</t>
  </si>
  <si>
    <t>3.6.1</t>
  </si>
  <si>
    <t>Número de muertes en accidentes fatales de tráfico en un plazo de 30 días, por cada 100.000
habitantes (normalizado  por edad)</t>
  </si>
  <si>
    <t>En 2016, resultaron fallecidas 574 personas accidentes de tránsito, en comparación con 543 en 2015, se presentó un aumento del 6%.
La meta está proyectada para 2020. Por lo tanto no se programa seguimiento para las vigencias anteriores. Una vez se implementen las diferentes acciones y estrategias encaminadas a reducir y a eliminar la siniestralidad vial en Bogotá, se estima que el número de víctimas fatales en accidentes de tránsito disminuya.</t>
  </si>
  <si>
    <t>En la vigencia 2017, el número de víctimas fatales en accidentes de tránsito fue de 542 personas, en comparación con 585 en 2016, logrando una reducción del 7%. (corte 24 de Enero de 2018)
La meta está proyectada para 2020. Por lo tanto no se programa seguimiento para las vigencias anteriores. Una vez se implementen las diferentes acciones y estrategias encaminadas a reducir y a eliminar la siniestralidad vial en Bogotá, se estima que el número de víctimas fatales en accidentes de tránsito disminuya.</t>
  </si>
  <si>
    <t>147</t>
  </si>
  <si>
    <t>Usuarios encuestados del transporte público en el servicio troncal y zonal</t>
  </si>
  <si>
    <t>Nº de usuarios encuestados del  transporte público en el servicio troncal y zonal/Nº de usuarios del transporte público en el servicio troncal y zonal</t>
  </si>
  <si>
    <t>TMSA y Encuesta de Percepción Ciudadana 2015
Bogotá Como Vamos</t>
  </si>
  <si>
    <t>Usuarios encuestados y satisfechos del transporte público en el servicio troncal y zonal
Todos los usuarios encuestados del transporte público en el servicio troncal y zonal</t>
  </si>
  <si>
    <t>Nº de usuarios encuestados y satisfechos del  transporte público en el servicio troncal y zonal/Nº total de usuarios  encuestados del transporte público en el servicio troncal y zonal</t>
  </si>
  <si>
    <t>Según la Encuesta de Percepción Ciudadana Bógotá Cómo Vamos de 2016 el porcentaje de satisfacción de los usuarios con el servicio troncal es de 18% sobre una base de 521 usuarios  y con el servicio zonal de 32% con una base de 234 encuestados. Con el fin de lograr el incremento gradual en la satisfacción de los usuarios con el sistema de transporte público gestionado por Transmilenio S.A., se adelantó una estrategia de intervención integral del Sistema buscando la mejora en los diferentes componentes y elementos constitutivos del modelo de atención y prestación de servicio al usuario</t>
  </si>
  <si>
    <t xml:space="preserve">Según la Encuesta de Percepción Ciudadana Bógotá Cómo Vamos de 2017 el porcentaje de satisfacción de los usuarios con el servicio troncal es de 19% sobre una base de 551 usuarios  y con el servicio zonal de 32% con una base de 268 encuestados. Con el fin de lograr el incremento gradual en la satisfacción de los usuarios con el sistema de transporte público gestionado por Transmilenio S.A., se adelantó una estrategia de intervención integral del Sistema buscando la mejora en los diferentes componentes y elementos constitutivos del modelo de atención y prestación de servicio al usuario. El avance de la magnitud se presenta con base en esta encuesta.
TRANSMILENIO S.A., viene aplicando la medición de satisfacción a usuarios con relación al servicio prestado por el Sistema. Para la vigencia 2017, la medición de satisfacción de usuarios está a cargo de la firma encuestadora AGRICULTURAL ASSESSMENTS INTERNATIONAL CORPORATION, bajo el contrato No. 288 de 2017 , a julio de 2017 con una muestra de 6.189 usuarios del Sistema, de estos 3.328 corresponden al componente troncal y 2.861 al componente zonal. Bajo este contexto, es importante resaltar que la medición se concentra específicamente en el Sistema TransMilenio, adicionalmente la muestra seleccionada es representativa y nos permite contar con resultados más objetivos para la toma de decisiones en pro de mejorar esa percepción de satisfacción.
Para el componente troncal la encuesta arroja un resultado de 62,5 % y para el zonal el 67,5% alcanzando un indicador general del 64,5%
</t>
  </si>
  <si>
    <t>19</t>
  </si>
  <si>
    <t>148</t>
  </si>
  <si>
    <t>Homicidios
Población total</t>
  </si>
  <si>
    <t>(Sumatoria de homicidios/Población total)*100.000</t>
  </si>
  <si>
    <t xml:space="preserve">Homicidios: INMLyCF; Población: DANE
</t>
  </si>
  <si>
    <t>Registro Administrativo</t>
  </si>
  <si>
    <t>16.1.1</t>
  </si>
  <si>
    <t>Número de víctimas de homicidios dolosos por cada 100.000 habitantes, por grupo de edad y sexo</t>
  </si>
  <si>
    <t>Este resultado es positivo en la medida en que representa una disminución de 6.32% de la cifra de 2016 con respecto a la del año inmediatamente anterior.</t>
  </si>
  <si>
    <t>Este resultado está por debajo del registrado en el 2016 para el mismo periodo de tiempo, lo cual se traduce en una disminución favorable que, de continuar con esta tendencia a la baja, permitirá el cumplimiento de la meta programada para la vigencia 2017.</t>
  </si>
  <si>
    <t>Durante los últimos meses se viene realizando una actualización en la base de datos del Sistema de Información Estadístico, Delincuencial, Contravencional y Operativo –SIEDCO- de la Policía Nacional, la cual está incorporando la información registrada por el Sistema Penal Acusatorio –SPOA de la Fiscalía General de la Nación.</t>
  </si>
  <si>
    <t>Este resultado refleja una importante reducción en materia de homicidios gracias al trabajo articulado entre la Administración Distrital y las autoridades y representa para Bogotá la tasa más baja en las últimas tres décadas.</t>
  </si>
  <si>
    <t>Denuncias de lesiones personales
Población total</t>
  </si>
  <si>
    <t>(Sumatoria de denuncias de lesiones personales/Población total)*100.000</t>
  </si>
  <si>
    <t>Lesiones personales: SIEDCO, Policía Nacional; Población: DANE</t>
  </si>
  <si>
    <t>16.1.3</t>
  </si>
  <si>
    <t xml:space="preserve">Porcentaje de la población sometida a violencia física, psicológica o sexual en los últimos 12 meses
</t>
  </si>
  <si>
    <t xml:space="preserve">Este resultado es un logro que impacta positivamente a la ciudad ya que constituye una disminución de 17,3% en la tasa de lesiones personales de 2016 con respecto a la del año inmediatamente anterior. </t>
  </si>
  <si>
    <t xml:space="preserve">Este resultado es inferior al registrado en el 2016 para el mismo periodo de tiempo, lo cual refleja el impacto positivo de las acciones adoptadas por la Administración Distrital para disminuir este delito. </t>
  </si>
  <si>
    <t xml:space="preserve">Esta cifra no muestra en realidad toda la gestión llevada a cabo por la Administración con el fin de disminuir las lesiones personales que se registran en la ciudad de Bogotá; durante todo el año se implementaron varias estrategias para disminuir el número de lesiones personales y aunque los resultados no son postivos, se continúa trabajando para mejorar este indicador. </t>
  </si>
  <si>
    <t xml:space="preserve">Durante los dos últimos años el Sistema de Información Estadístico, Delincuencial, Contravencional y Operativo de la Policía Nacional (SIEDCO) ha experimentado 3 cambios importantes. A saber, SIEDCO comienza a ser alimentado con información de la FGN desde 2016 y el cargue de información tiene un mayor impacto sobre los registros del año 2017; se hace la implementación del aplicativo de denuncia virtual “A denunciar” desde el 1ro de agosto de 2017; y se realizaron mejoras para hacer más eficiente el intercambio de información entre la FGN y Policía.
Es decir, que el sistema –SIEDCO- que permite hacer un seguimiento a los principales indicadores del plan de desarrollo como los son los delitos contra la vida (lesiones personales) y los delitos contra el patrimonio (hurto a personas, hurto a residencia y hurto a celulares) registra una variación anual en el número de registros que no permitiría hacer una comparación anual del comportamiento de dichos delitos. A continuación, se describe el seguimiento a los principales indicadores del plan de desarrollo; con la salvedad de que si bien se reportan los resultados para el periodo 2016-2017, estos no describen una evolución precisa de su comportamiento por las razones previamente expuestas. 
</t>
  </si>
  <si>
    <t>Denuncias de hurto a personas
Población total</t>
  </si>
  <si>
    <t>(Sumatoria de denuncias de hurto a personas/Población total)*100.000</t>
  </si>
  <si>
    <t>Hurto a personas: SIEDCO, Policía Nacional; Población: DANE</t>
  </si>
  <si>
    <t xml:space="preserve">Este resultado es un logro positivo ya que representa una disminución de 10,4% de la cifra de 2016 con respecto a la del año inmediatamente anterior. </t>
  </si>
  <si>
    <t>Este resultado está levemente por encima del registrado en el 2016 para el mismo periodo de tiempo, implica un análisis detallado del comportamiento de este delito para evaluar y hacer seguimiento a las actividades implementadas actualmente por la Administración Distrital con el fin de no comprometer el cumplimiento de la meta programada para la vigencia 2017.</t>
  </si>
  <si>
    <t xml:space="preserve">Este resultado está por encima de la meta programada, lo cual se explica considerando el hecho de que a partir de mayo del año 2017 la Fiscalía General de la Nación y la Policía Nacional decidieron integrar las cifras del Sistema Penal Oral Acusatorio (SPOA) de la FGN al Sistema de Información Estadístico, Delincuencial, Contravencional y Operativo (SIEDCO) de la Policía Nacional (PONAL), con el fin de mejorar la calidad de la información. Dicha integración de datos, se está haciendo a partir del año 2016, arrojando un alza en las cifras, las cuales no son comparables con las registradas en los años anteriores al 2016 y por ende 
generando dificultades con la programación que se hizo para las metas del cuatrienio.
</t>
  </si>
  <si>
    <t xml:space="preserve">Durante los dos últimos años el Sistema de Información Estadístico, Delincuencial, Contravencional y Operativo de la Policía Nacional (SIEDCO) ha experimentado 3 cambios importantes. A saber, SIEDCO comienza a ser alimentado con información de la FGN desde 2016 y el cargue de información tiene un mayor impacto sobre los registros del año 2017; se hace la implementación del aplicativo de denuncia virtual “A denunciar” desde el 1ro de agosto de 2017; y se realizaron mejoras para hacer más eficiente el intercambio de información entre la FGN y Policía.
Es decir, que el sistema –SIEDCO- que permite hacer un seguimiento a los principales indicadores del plan de desarrollo como los son los delitos contra la vida (lesiones personales) y los delitos contra el patrimonio (hurto a personas, hurto a residencia y hurto a celulares) registra una variación anual en el número de registros que no permitiría hacer una comparación anual del comportamiento de dichos delitos. A continuación, se describe el seguimiento a los principales indicadores del plan de desarrollo; con la salvedad de que si bien se reportan los resultados para el periodo 2016-2017, estos no describen una evolución precisa de su comportamiento por las razones previamente expuestas. </t>
  </si>
  <si>
    <t>Celulares hurtados</t>
  </si>
  <si>
    <t>Sumatoria de celulares hurtados</t>
  </si>
  <si>
    <t>Celulares</t>
  </si>
  <si>
    <t>Corte Inglés</t>
  </si>
  <si>
    <t>Este indicador impone a la Administración retos grandes para lograr la disminución, se espera una gestión importante durante el año 2017.</t>
  </si>
  <si>
    <t xml:space="preserve">No se ha logrado tener acceso a cifras actualizadas para el segundo semestre de 2017. </t>
  </si>
  <si>
    <t xml:space="preserve">Este resultado llama la atención ya que su incremento responde también a la puesta en marcha del aplicativo de denuncia virtual, tuvo una repercusión directa sobre el número de casos denunciados a partir del 1ro de agosto de 2017. </t>
  </si>
  <si>
    <t>Personas que contestan sí a la pregunta: ¿De qué delito (delitos) fue víctima? 4. Robo de vehículo
Total de personas encuestadas</t>
  </si>
  <si>
    <t>(Número de personas que contestan sí a la pregunta: ¿De qué delito (delitos) fue víctima? 4. Robo de vehículo/Número total de personas encuestadas)*100</t>
  </si>
  <si>
    <t xml:space="preserve">Encuesta de Percepción y Victimización Cámara de Comercio de Bogotá </t>
  </si>
  <si>
    <t>Este resultado es un logro positivo, se traduce en una manifestación de la ciudadanía que se siente menos víctima frente a la comisión de este delito.</t>
  </si>
  <si>
    <t xml:space="preserve">No se tienen cifras de la Encuesta de Percepción y Victimización con fuente Cámara de Comercio de Bogotá CCB para actualizar el indicador con corte al primer semestre de 2017. </t>
  </si>
  <si>
    <t>Personas que contestan sí a la pregunta: ¿De qué delito (delitos) fue víctima? 2. Asalto-Robo a residencias
Total de personas encuestadas</t>
  </si>
  <si>
    <t>(Número de personas que contestan sí a la pregunta: ¿De qué delito (delitos) fue víctima? 2. Asalto-Robo a residencias/Número total de personas encuestadas)*100</t>
  </si>
  <si>
    <t>La ciudadanía se ve afectada negativamente por el incremento registrado en el robo a residencias, lo cual hace que la percepción aumente de igual forma. Se impone un gran reto a la Administración para el 2018 con el fin de disminuir este indicador y acercarse al cumplimiento de la meta del cuatrenio.</t>
  </si>
  <si>
    <t>Registros administrativos sobre riñas
Población total</t>
  </si>
  <si>
    <t>(Sumatoria de registros administrativos sobre riñas/Población total)*100.000</t>
  </si>
  <si>
    <t>Riñas: NUSE; Población: DANE</t>
  </si>
  <si>
    <t>decreciente</t>
  </si>
  <si>
    <t>La disminución de este índicador frente a la linea base establecida, refleja un mejor comportamiento de las ciudadanos y la implementación de acciones acertadas por parte de la Administración.</t>
  </si>
  <si>
    <t>Este resultado es un logro que reafirma positivamente las acciones adelantadas por la Administración, de acuerdo a las estrategías implementadas para llegar a la meta.</t>
  </si>
  <si>
    <t>Este es un resultado positivo en la medida en que la tasa de riñas por cada cien mil habitantes se contrajo en 4.1% pasando de 6.434 riñas por cada cien mil habitantes en 2016 a 6.169 en 2017.</t>
  </si>
  <si>
    <t>Personas que contestan, ha aumentado, a la pregunta: Con respecto a la ciudad ¿Usted cree que la inseguridad en el transcurso de este año …
Total de personas encuestadas</t>
  </si>
  <si>
    <t>(Número de personas que contestan, ha aumentado, a la pregunta: Con respecto a la ciudad ¿Usted cree que la inseguridad en el transcurso de este año …
/Número total de personas encuestadas)*100</t>
  </si>
  <si>
    <t>La disminución de este indicador refleja la mejoría en la percepción de seguridad que tienen los habitantes de la ciudad.</t>
  </si>
  <si>
    <t>Personas que contestan sí a la pregunta: en muchos barrios, conjuntos y edificios de Bogotá se presentan problemas entre vecinos. Dígame usted, si en su barrio se presentan con frecuencia…peleas en su barrio
Total de personas encuestadas</t>
  </si>
  <si>
    <t>(Número de personas que contestan sí a la pregunta: en muchos barrios, conjuntos y edificios de Bogotá se presentan problemas entre vecinos. Dígame usted, si en su barrio se presentan con frecuencia…peleas en su barrio/Número total de personas encuestadas)*100</t>
  </si>
  <si>
    <t>Se logró disminuir este indicador, mejorando así las condiciones de convivencia de los ciudadanos.</t>
  </si>
  <si>
    <t>No se tienen cifras de la Encuesta Bienal de Culturas de Percepción y Victimización con fuente Secretaría Distrital de Cultura, Recreación y Deporte (SDCRD) para actualizar el indicador con corte a la vigencia 2017.</t>
  </si>
  <si>
    <t>No se tienen resultados de la EBC para 2017, se espera sean publicados en el transcurso del primer semestre de 2018 </t>
  </si>
  <si>
    <t>Este indicador impone a la Administración retos grandes para lograr un aumento en la calificación sobre el servicio de la policía, se espera una gestión importante durante el año 2017.</t>
  </si>
  <si>
    <t>Este resultado está directamente relacionado con la victimización y percepción de seguridadque tienen los habitantes del Distrito Capital y sobre la cual se adelantarán varias estrategías en el 2018.</t>
  </si>
  <si>
    <t>Personas que ante la pregunta, cuando usted es víctima o testigo de un robo callejero, ¿qué hace?, contestan: si tienen la oportunidad, hace justicia por propia mano
Total de personas encuestadas</t>
  </si>
  <si>
    <t>(Número de personas que ante la pregunta, cuando usted es víctima o testigo de un robo callejero, ¿qué hace?, contestan: si tienen la oportunidad, hace justicia por propia mano/Número total de personas encuestadas)*100</t>
  </si>
  <si>
    <t>Aunque hubo una disminución, se espera mejorar frente a esta problemática durante la vigencia 2017.</t>
  </si>
  <si>
    <t>Personas que contestan sí a la pregunta: en muchos barrios, conjuntos y edificios de Bogotá se presentan problemas entre vecinos. Dígame usted, si en su barrio se presentan con frecuencia…vecinos(as) que ponen música a un volumen alto o hacen mucho ruido
Total de personas encuestadas</t>
  </si>
  <si>
    <t>(Número de personas que contestan sí a la pregunta: en muchos barrios, conjuntos y edificios de Bogotá se presentan problemas entre vecinos. Dígame usted, si en su barrio se presentan con frecuencia…vecinos(as) que ponen música a un volumen alto o hacen mucho ruido/Número total de personas encuestadas)*100</t>
  </si>
  <si>
    <t>Personas que contestan, es seguro, a la pregunta: El barrio en el que Usted habita es…
Total de personas encuestadas</t>
  </si>
  <si>
    <t>(Número de personas que contestan, es seguro, a la pregunta: El barrio en el que Usted habita es /Número total de personas encuestadas)*100</t>
  </si>
  <si>
    <t>Se logró un aumento considerable en este indicador, lo cual se traduce en mejores condiciones de seguridad para los ciudadanos.</t>
  </si>
  <si>
    <t>8:40</t>
  </si>
  <si>
    <t>8:37</t>
  </si>
  <si>
    <t>8:34</t>
  </si>
  <si>
    <t>8:30</t>
  </si>
  <si>
    <t>Segundos</t>
  </si>
  <si>
    <t>Unidad Administrativa Especial Cuerpo Oficial Bomberos Bogotá</t>
  </si>
  <si>
    <t>Mejoramiento en la atención de emergencias de la ciudad</t>
  </si>
  <si>
    <t>Durante la vigencia 2016 se atendieron 36.969 servicios, con un Tiempo promedio de Respuesta de los servicios IMER (Incendios, Materiales Peligrosos, Explosiones y rescate) de 8:40.</t>
  </si>
  <si>
    <t xml:space="preserve">8.76 </t>
  </si>
  <si>
    <t xml:space="preserve">Se garantizo la atención y prestación del servicio en el Distrito Capital atendiendo un total de 17.259 servicios  en el semestre con tiempos de respuesta IMER de 8:00, 9:29, 9:25, 8:53, 8:39 y 9:10 cada mes respectivamente. obteniendo el tiempo promedio de 8,76 </t>
  </si>
  <si>
    <t>Competencia de Bomberos</t>
  </si>
  <si>
    <t>20</t>
  </si>
  <si>
    <t>149</t>
  </si>
  <si>
    <t>Número de mujeres atendidas durante el último año
población de mujeres mayor de 15*1000</t>
  </si>
  <si>
    <t>Número de mujeres atendidas durante el último año/población de mujeres mayor de 15*1000</t>
  </si>
  <si>
    <t xml:space="preserve">En el marco de los modelos de atención a las mujeres víctimas de los diferentes tipos de violencias se pueden destacar:
- Posicionamiento de los servicios de atención psicosocial de la SDMujer. En este sentido, se destaca la realización de jornadas de información y sensibilización con diversos equipos de la Secretaría y profesionales de otras instituciones para dar a conocer las competencias y servicios de la Entidad y las rutas de atención y protección para las mujeres víctimas de violencias. Estas acciones han fortalecido la articulación interinstitucional y han permitido clarificar la ruta de remisión de casos, lo cual favorece la atención oportuna e integral de las mujeres.  
- Se han activado rutas de atención y protección para las mujeres víctimas de violencias, logrando garantizar su atención por parte de la Estrategia de justicia de Género de la SDMujer y por parte de otras instituciones (principalmente Secretaria de Integración Social y Fiscalía General de la Nación). El servicio de activación de rutas ha permitido que las mujeres reconozcan el derecho a una vida libre de violencias, identificando los servicios que pueden activar de acuerdo a sus necesidades, así como los derechos que tienen al ser víctimas y las rutas de denuncia y atención integral. 
-La Estrategia de acompañamiento y restablecimiento de derechos de sobrevivientes de ataques con agentes químicos logro activar rutas de atención en salud física, para que se garantizaran tratamientos y procedimientos requeridos por una de las sobrevivientes. Por otra parte, se logró la vinculación laboral de una sobreviviente en la Secretaría de Desarrollo Económico. También se fortaleció la articulación con la Secretaria de Integración social para viabilizar el acceso a los bonos y apoyos de emergencia social. Además, se avanzó en la implementación de un Convenio con Dream Jobs, para promover el derecho al trabajo de las víctimas. 
-A través del peritaje psicojurídico se ha logrado apoyar los procesos jurídicos que representan las abogadas de litigio estratégico de la SDMujer, aportando elementos materiales probatorios para los casos de violencias contra las mujeres. 
-En cuanto a la Estrategia de abordaje de la trata, se avanzó en el establecimiento de una ruta de coordinación interna de la SDMujer, para el reporte y seguimiento de los casos de presunto delito de trata de personas. Para ello, se han establecido varias sesiones de trabajo con los equipos de Casas de Igualdad de Oportunidades para las mujeres, directivas y Enlace Sofia.
</t>
  </si>
  <si>
    <t>Para el avance de este indicador se resalta la contribución de los equipos de las Duplas de atención psicosocial (DAP), la Línea Púrpura Distrital (LPD), la Estrategia de acompañamiento a sobrevivientes de ataques con agentes químicos (AAQ), la profesional que realiza la atención psicojurídica, y el modelo de atención de las Casas Refugio.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</si>
  <si>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Para el avance de este indicador se resalta la contribución de los equipos de las Duplas de atención psicosocial (DAP), la Línea Púrpura Distrital (LPD), la Estrategia de acompañamiento a sobrevivientes de ataques con agentes químicos (AAQ), la profesional que realiza la atención psico jurídica, y el modelo de atención de las Casas Refugio.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</si>
  <si>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Índice</t>
  </si>
  <si>
    <t>ONU Mujeres</t>
  </si>
  <si>
    <t>5.1.1</t>
  </si>
  <si>
    <t>Determinar si existen o no marcos jurídicos para promover, hacer cumplir y supervisar la igualdad y la no discriminación por motivos de sexo</t>
  </si>
  <si>
    <t xml:space="preserve">0,21-0,40: Tolerancia media
</t>
  </si>
  <si>
    <t>Teniendo en cuenta el desarrollo de la aplicación móvil SOFIApp como una herramienta fundamental para la apropiación del derecho de las mujeres a una vida libre de violencias, se contempló la necesidad de elaborar una caja de herramientas para la socialización, divulgación de esta aplicación tecnológica con el fin de promover su uso y difusión por parte de los diferentes equipos de la Secretaría Distrital de la Mujer y de otras entidades de la Administración Distrital. Asimismo, se ha avanzado en la identificación de los requerimientos temáticos, conceptuales y metodológicos a ser tenidos en cuenta en la elaboración del lineamiento técnico para la formación de servidoras y servidores de las entidades distritales con competencia en la prevención, investigación, judicialización, sanción y reparación de todas las formas de violencias contra las mujeres. Si bien se había previsto concentrar los esfuerzos del primer semestre en la elaboración del mencionado lineamiento técnico, se hace necesario continuar el desarrollo de esta actividad durante el siguiente periodo en consideración de la importancia de articular esta herramienta al proceso de definición de los lineamientos técnicos y operativos para el funcionamiento y seguimiento del Sistema SOFIA, en el contexto de la propuesta de modificación del Acuerdo 421 de 2009. En este sentido se cuenta con un documento de propuesta para la modificación del Acuerdo mencionado. Este documento tiene el propósito de fortalecer los lineamientos para el funcionamiento y seguimiento de Sistema SOFIA en tanto estrategia de articulación distrital para la garantía del derecho de las mujeres a una vida libre de violencias. De igual manera, se adelantan acciones de coordinación interinstitucional con el objeto de continuar fortaleciendo la gestión y compromisos de los diversos sectores de la administración distrital en materia de prevención y atención de las violencias contra las mujeres. Estas acciones se han dinamizado en el escenario de la Mesa de Trabajo del Sistema SOFIA y en espacios bilaterales concertados e impulsado con el apoyo y asistencia del equipo distrital de impulso al Sistema SOFIA.</t>
  </si>
  <si>
    <t xml:space="preserve">Este indicador no tiene periodicidad fija, por lo que se mantiene la información línea base de la Segunda medición sobre la tolerancia social e Institucional de las violencias contra las mujeres-201, referente al índice de tolerancia institucional para Bogotá en el sector de Justicia y Protección. </t>
  </si>
  <si>
    <t xml:space="preserve">0,21
</t>
  </si>
  <si>
    <t xml:space="preserve">Este indicador no tiene periodicidad fija, por lo que se mantiene la información línea base de la Segunda medición sobre la tolerancia social e Institucional de las violencias contra las mujeres-2015, referente al índice de tolerancia institucional para Bogotá en el sector de Justicia y Protección. </t>
  </si>
  <si>
    <t>servidoras y servidores públicos que piensan que si las mujeres conservaran su lugar serían menos agredidas por sus parejas</t>
  </si>
  <si>
    <t>CPEM-ONU mujeres</t>
  </si>
  <si>
    <t>% de servidoras y servidores públicos que piensan que si las mujeres conservaran su lugar serían menos agredidas por sus parejas</t>
  </si>
  <si>
    <t xml:space="preserve">Este indicador no tiene una periodicidad fija por lo que se está analizando la posibilidad derealizar seguimiento con indicadores indirectos. </t>
  </si>
  <si>
    <t xml:space="preserve">Este indicador no tiene periodicidad fija, por lo que se mantiene la información línea base de la Segunda medición sobre la tolerancia social e Institucional de las violencias contra las mujeres-2015. </t>
  </si>
  <si>
    <t xml:space="preserve">TUt: Tasa de Utilización de servicios atención telefónica para la prevención de las violencias contra las mujeres en el período determinado
MA: Total mujeres atendidas en los servicios de atención telefónica (Línea Púrpura)
TM: Total mujeres mayores de 15 años en el período
t: Período
Extractado de: Guía para la aplicación de la Convención Interamericana para Prevenir, Sancionar y Erradicar la Violencia Contra la Mujer, p. 99
</t>
  </si>
  <si>
    <t>TUt = MAt/TMt * 1.000</t>
  </si>
  <si>
    <t>5.C.1</t>
  </si>
  <si>
    <t xml:space="preserve">En el marco de la Estrategia Línea púrpura - “Mujeres que escuchan mujeres” – y que funciona de 8am a 8pm, en 2016 se reconocen los siguientes logros: 
-  Reconocimiento de los servicios por parte de las mujeres, en cuanto gran parte de las atenciones han sido solicitadas directamente por las mujeres que se comunican con la SDMujer para indagar por información y/o requerir el acompañamiento.
- Se ha priorizado el acompañamiento de mujeres en riesgo o tentativa de feminicidio, prestando un apoyo significativo para las víctimas de estos hechos.
- Incremento de llamadas de seguimiento realizadas directamente por las mujeres para socializar avances y/o dificultades en su proceso, lo cual permite afirmar que las ciudadanas reconocen a la línea como una red de apoyo significativa. 
- Implementación de nuevas estrategias de atención por parte de la Línea Púrpura Distrital, en cuanto se empezó a utilizar la comunicación a través del whatsapp para socializar material de lectura y reflexión, generando nuevos intercambios con las mujeres
La atención realizada desde la LPD facilita que mujeres víctimas de violencias puedan tramitar emociones y afectaciones derivadas de los hechos de violencia. Anexo a lo anterior, los procesos psicosociales adelantados permitieron orientar a las mujeres frente a los tipos de violencia y la activación de rutas de atención en el sistema de justicia. 
</t>
  </si>
  <si>
    <t>Durante el trimestre se continuó implementando la estrategia de difusión de la Línea Púrpura Distrital a través de piezas comunicativas, redes sociales, reuniones con entidades y sensibilizaciones, lo cual contribuyo en el incremento del número de llamadas recibidas. Adicionalmente, en este periodo, la Secretaria Distrital de la mujer contrató tres nuevas profesionales (psicóloga, trabajadora social y abogada) que permitieron fortalecer la capacidad de respuesta del equipo. También se realizaron ajustes al diseño del módulo correspondiente en el Sistema de información misional para facilitar el registro de las atenciones, lo cual contribuyo a avanzar en el diligenciamiento de los casos en el aplicativo. Durante el trimestre, el equipo logró aumentar el número de llamadas de seguimiento a los casos priorizados, principalmente a mujeres remitidas por el NUSE. En este periodo también se fortaleció la articulación de la LPD con otros equipos de la DEVAJ como las Duplas de atención psicosocial y la Estrategia de acompañamiento a sobrevivientes de AAQ, consolidando la LPD como el principal canal de recepción de casos de la dirección.</t>
  </si>
  <si>
    <t>Se continuó implementando la estrategia de difusión de la Línea Púrpura Distrital a través de piezas comunicativas, redes sociales, reuniones con entidades y sensibilizaciones, lo cual contribuyo en el incremento del número de llamadas recibidas. Adicionalmente, en este periodo, la Secretaria Distrital de la mujer contrató tres nuevas profesionales (psicóloga, trabajadora social y abogada) que permitieron fortalecer la capacidad de respuesta del equipo. También se realizaron ajustes al diseño del módulo correspondiente en el Sistema de información misional para facilitar el registro de las atenciones, lo cual contribuyo a avanzar en el diligenciamiento de los casos en el aplicativo. Durante el trimestre, el equipo logró aumentar el número de llamadas de seguimiento a los casos priorizados, principalmente a mujeres remitidas por el NUSE. En este periodo también se fortaleció la articulación de la LPD con otros equipos de la DEVAJ como las Duplas de atención psicosocial y la Estrategia de acompañamiento a sobrevivientes de AAQ, consolidando la LPD como el principal canal de recepción de casos de la dirección.</t>
  </si>
  <si>
    <t>Número de personas</t>
  </si>
  <si>
    <t>suma Número de personas en situación de prostitución y víctimas de explotación sexual y trata atendidas</t>
  </si>
  <si>
    <t>Número de asesorías socio-jurídicas a mujeres en ejercicio de la prostitución o en riesgo de estarlo</t>
  </si>
  <si>
    <t>asesorías socio-jurídicas a mujeres en ejercicio de la prostitución o en riesgo de estarlo</t>
  </si>
  <si>
    <t>5.2.2</t>
  </si>
  <si>
    <t>Proporción de mujeres y niñas de 15 años de edad o más que han sufrido en los últimos 12 meses violencia sexual infligida por otra persona que no sea un compañero íntimo, por grupo de edad y lugar del hecho</t>
  </si>
  <si>
    <t>Se destaca la implementación de estrategias de sensibilización en las jornadas de información y educación en salud, derechos humanos y desarrollo personal, durante 24 horas a las mujeres y personas vinculadas al ejercicio de la prostitución que asisten a los encuentros. Las temáticas abordadas en las jornadas de información y educación fueron: Violencias, Ley 1257 de 2008, taller de liderazgo, roles en el ámbito familiar, laboral, histórico de hombres y mujeres, normatividad frente al ejercicio de la prostitución, hablemos de prostitución.  Estos temas fueron liderados por la Secretaria Distrital de la Mujer. Familia, valores y legalidad frente a la custodia y patria potestad de los hijos e hijas, por la Secretaría de Integración Social y la Comisaría de Familia. Información en salud integral, prevención en salud sexual y reproductiva y toma de pruebas rápidas de VIH y sífilis, por la Secretaría Distrital de Salud. Mecanismos de exigibilidad de derechos, rutas de atención y denuncia, a cargo de Secretaria de Gobierno y Personería. Tareas personales, para realizar fuera de la jornada, y que complementaron las 24 horas estipuladas en el Código Distrital de Policía, relacionadas con proyecto de vida y áreas del ser humano, árbol de la vida, cualidades y dificultades. Respecto a la estrategia “Casa de Todas” la SDMujer cuenta con dos equipos especializados de atención a mujeres que ejercen la prostitución o en riesgo de estarlo. Uno de los equipos funciona en la casa de todas del centro y el otro es un equipo móvil que se concentra en la zona sur de la ciudad. Estos equipos implementan acciones de promoción de los derechos de las mujeres. Así como atención directa en los servicios socio jurídico, psicosociales y acompañamiento personal y colectivo para la reconstrucción de sus planes de vida. En este marco, se realizaron procesos de asesoría para el trabajo que incluye orientación vocacional y re enrutamiento. De acuerdo con el volumen de solicitudes se implementó un proceso de asesoría pedagógica para el acceso, mantenimiento y culminación de ciclos educativos y formación para el trabajo. Se realizaron procesos de intervención en trabajo social que comprenden plan de intervención, asesoría, acompañamiento y enrutamiento. También se brindaron intervenciones socio jurídicas especializadas en el marco de la Estrategia de Casa de Todas.  Se realizaron Talleres de Asesoría Productiva y de orientación Vocacional en Casa de Todas zona centro y sur y los encuentros de Derechos Donde su objetivo es asesorar e informar a las ciudadanas acerca de las ofertas laborales con la oferta pública del empleo y/o emprendimiento a nivel Distrital y la oferta privada gestionada por la entidad, para los procesos de orientación y selección que realizan la empresas y entidades para el fortalecimiento empresarial, a las mujeres que cumplan el perfil requerido, a su vez exploración de intereses vocacionales y competencias básicas para la productividad. Con el objetivo de orientar y direccionar a mujeres en ejercicio de prostitución y en riesgo de estarlo se realizó la aplicación, sistematización,  generación  y entrega de Perfiles de la PIVOC (Prueba de Identificación Vocacional con Orientación a la Ocupación), según sus intereses vocacionales y competencias básicas para  procesos de validación y cierre de procesos educativos, formación para el trabajo, empleo y emprendimiento, que requieran las participantes para el pleno ejercicio de sus derechos y así mejorar su proyecto de vida. Se realizaron recorridos por los establecimientos que permitieron conocer las realidades de las mujeres, con el fin de informar a las mujeres sobre los servicios y actividades que se realizan en la Casa de Todas, para la garantía de sus derechos.  Finalmente, se debe tener en cuenta que la atención integral a personas en situación de prostitución y víctimas de explotación sexual se ha realizado en el marco de las competencia de la Secretaría Distrital de la Mujer.</t>
  </si>
  <si>
    <t xml:space="preserve">Para lograr la atención del 100% de las mujeres que ejercen la prostitución, se realizaron recorridos de búsqueda activa para las jornadas de información derechos humanos, salud y desarrollo personal en las siguientes localidades: Los Mártires, Candelaria, Santa Fe, Antonio Nariño, P. Aranda, Fontibón, Chapinero, Kennedy-Patio Bonito, Tunjuelito-San Carlos, Engativá, Rafael Uribe, B. Unidos. Durante este periodo se ejecutaron nueve jornadas de información en derechos humanos, salud y desarrollo personal. Igualmente, para Se realizaron 7 jornadas de grupos focales que aportaron al diagnóstico participativo de la construcción de la Política Publica dirigida a personas en situación de prostitución o trabajadoras sexuales. Igualmente, a través de la estrategia Casa de Todas, se mantuvo y se crearon nuevas alianzas con varios equipos de la Red Centro Oriente de la SDS, con SDP, SDG, IDRD, con HappyYoga, Corporación COEQSO, grupo de música Andina Sarrallacta y equipo artístico LGBTI, con interacción de las participantes de CIOM y Casa de Todas. Se apoyó la convocatoria para el proceso de alfabetización y validación del bachillerato, se realizó seguimiento a las mujeres postuladas al PIVE, también al proceso de capacitación en curso de belleza impartido por LOREAL. Se apoyaron recorridos diurnos en varias localidades. Los procesos llevados a cabo contribuyeron a ampliar el conocimiento de las mujeres sobre sus derechos, además de afrontar situaciones particulares y la referencia a otras personas. Se realizó un acercamiento interdisciplinario al territorio de San Bernardo. Se realizó gestión con fundaciones privadas para procesos de salud sexual y reproductiva y adicciones. Las mujeres programadas para el área psicosocial fueron pocas (y estas no siempre acudieron a las citas). En la Jornada de recuperación del Parque Oscar (localidad de Los Mártires), se promocionaron los servicios y actividades de la Casa de Todas con la comunidad. Se brindó un adecuado acompañamiento y orientación en procesos jurídicos y acciones que corresponde a la competencia de la SDMujer. </t>
  </si>
  <si>
    <t xml:space="preserve">Las jornadas de información en derechos humanos, salud y desarrollo personal se han desarrollado de manera constante y mensual con el fin de garantizar y abordar a las diferentes personas en contexto de prostitución. Se certificaron 1.397 en situación de prostitución y vinculados que asistieron a las 24 horas establecidas. En estos espacios participaron las siguientes entidades distritales: SDMujer, SDIS (Subdirecciones de Adultez y Asuntos LGBT), SDS, SDG, Personería Distrital y FNA, Fundaciones Miquelina y Oriéntame. Es de destacar que el análisis y la sistematización de la información registrada y obtenida han sido realizados por las profesionales de la SDMujer, con el fin de contar con fuentes de información y caracterización de dichas personas en contexto de prostitución. De forma complementaria, a través de la oferta institucional Estrategia Casa de Todas, se brinda asesoría psicosocial, intervención socio jurídica e intervenciones en trabajo social a personas en situación de prostitución. </t>
  </si>
  <si>
    <t>Número de mujeres víctimas acogidas
Total solicitudes</t>
  </si>
  <si>
    <t>Número de mujeres víctimas acogidas/Total solicitudes*100</t>
  </si>
  <si>
    <t>Número de mujeres, hijas e hijos protegidos víctimas de violencias</t>
  </si>
  <si>
    <t>Mujeres, hijas e hijos protegidos víctimas de violencias</t>
  </si>
  <si>
    <t>El principal objetivo de las Casas Refugio es garantizar a mujeres que viven situaciones de violencia, un lugar para salvaguardarse. Son espacios temporales que brindan protección, seguridad y atención integral a las mujeres y sus hijos e hijas afectados por la violencia de género en la familia, con la finalidad de aportar a su autonomía y al ejercicio de una vida digna y libre de violencias. Una casa de refugio es un lugar que brinda cobijo a mujeres víctimas de la violencia que no tienen una red familiar o de amistades que la acojan junto a sus hijas e hijos, o que por el peligro real para su vida deben ir a lugares donde se les brinde protección adecuada. Asimismo, entrega los elementos indispensables para que las mujeres y sus familias curen sus lesiones y recuperen su vida, brindan asesoría y representación legal, atención psicológica, nutricional y en primeros auxilios, seguridad, acompañamiento educativo, abrigo y afecto. La SDMujer tiene operando cinco casas: Amarú , Violeta - para mujeres víctimas del conflicto armado, Artemisa, Policarpa y San Felipa. Una vez aprobadas los recursos para vigencia futuras Uno de los principales desafíos de las casas tiene que ver con los procesos de sostenibilidad a largo plazo siendo uno de los mecanismos para lograr proteger efectivamente a las mujeres víctimas de violencias. En este sentido, la aprobación de las vigencias futuras se constituyen en una herramienta que garantizará la consecución de mejores precios para la operación de las casas refugio, continuidad en la prestación del servicio y en consecuencia, la no interrupción del mismo por la celebración de contratos diferentes para cada vigencia fiscal, y garantizar de esta forma la atención del 100% de solicitudes de acogida para mujeres víctimas de violencia realizadas por autoridades competentes de acuerdo a la misión de la SDMujer y el modelo de Casas Refugio.</t>
  </si>
  <si>
    <t>El objetivo de las Casas Refugio es garantizar a mujeres que viven situaciones de violencia, un lugar para salvaguardarse. Son espacios temporales que brindan protección, seguridad y atención integral a las mujeres y sus hijos e hijas afectados por la violencia de género en la familia, con la finalidad de aportar a su autonomía y al ejercicio de una vida digna y libre de violencias. Una casa de refugio brinda cobijo a mujeres víctimas de la violencia que no tienen una red familiar o de amistades que la acojan junto a sus hijas e hijos, o que por el peligro real para su vida deben ir a lugares donde se les brinde protección adecuada. Una Casa Refugio entrega los elementos indispensables para que las mujeres y sus familias curen sus lesiones y recuperen su vida, brindan asesoría y representación legal, atención psicológica, nutricional y en primeros auxilios, seguridad, acompañamiento educativo, abrigo y afecto. Durante el período se han protegido  646 mujeres, hijas, hijos y personas dependientes víctimas de violencias a través del modelo</t>
  </si>
  <si>
    <t>sistema integrado</t>
  </si>
  <si>
    <t>Las acciones para el cumplimiento de esta meta se encuentra estan programadas para iniciar en 2017</t>
  </si>
  <si>
    <t>Se estableció un proyecto de estrategia de producción, gestión y análisis de la información relativa a las condiciones, posiciones y situaciones de las mujeres del distrito capital centrada en el registro de violencias basadas en género. Se realizó un mapeo de posibles actores privados a asociar a la estrategia de producción y gestión del análisis de la información recolectada con el fin de establecer instrumentos y medidas de política pública para la creación de entornos favorables al conocimiento y de eliminación eficaz de las violencias contra las mujeres del D.C. Se avanzó en la formulación del estado del arte de estudios y análisis existentes en materia de indicadores de medición y evaluación de las violencias contra las mujeres del D.C</t>
  </si>
  <si>
    <t>El Sistema de Información Violeta tiene como objetivo consolidar y analizar la información de violencias de género, con el fin de hacer seguimiento, evaluación y gestión del conocimiento en violencias de género. En este sentido, la Secretaría Distrital de la Mujer, durante la vigencia 2017 avanzó en las etapas preparatorias para la implementación del mencionado sistema, en el marco del Acuerdo 677 de 2017. Por un lado, avanzó en la caracterización de las fuentes internas y externas, a nivel distrital y nacional, con base en un documento previo desarrollado por el OMEG, y a partir de las rutas de atención a mujeres víctimas de violencias. También se realizó un mapeo de actores a partir del cual, se llevaron a cabo reuniones exploratorias con aliados estratégicos como SDIS, SDG, SCRD, SDE, Defensoría del Pueblo y Ministerio de Salud. Con este último, se estableció específicamente la posibilidad de transferir información en el marco del SIVIGE. También se adelantó un primer ejercicio de categorización de información cualitativa producida por los equipos de Línea Púrpura y Duplas de atención.</t>
  </si>
  <si>
    <t xml:space="preserve">TUt: Tasa de Utilización de servicios de atención socio jurídica en el período determinado
MA: Total mujeres atendidas en los servicios de atención socio jurídica
TM: Total mujeres mayores de 15 años en el período
t: Período
Extractado de: Guía para la aplicación de la Convención Interamericana para Prevenir, Sancionar y Erradicar la Violencia Contra la Mujer, p. 99
</t>
  </si>
  <si>
    <t>TUt = MAt/TMt  * 1.000</t>
  </si>
  <si>
    <t xml:space="preserve">La Estrategia Justicia de Género -EJG- es el un instrumento destinado a contribuir con el reconocimiento, garantía, restablecimiento, difusión y promoción de los Derechos Humanos de las mujeres del Distrito Capital, la eliminación de las causas estructurales de las violencias de género y el fomento del acceso real y efectivo a la justicia . La EJG se desarrolla a partir de cuatro componentes, uno de ellos el de Litigio de Género y Justicia Integral que consiste en promover, brindar y desarrollar en el Distrito Capital la orientación socio-jurídica  gratuita y el litigio desde el enfoque de derechos de las mujeres, género y diferencial, desarrollando acciones eficaces para la atención, asesoría, acompañamiento y representación judicial especializada de las mujeres víctimas y sobrevivientes de las violencias, en aras del restablecimiento de derechos de las mujeres del Distrito Capital . Para dinamizar y dar respuesta  a la ciudadania que solicita el servicio de intervención sociojurídica, éste se ofrece en espacios físicos de la SDMujer (Casas de Igualdad de Oportunidades, Casas Refugio y Casa de Todas) y en espacios institucionales (CAIVAS, CAPIV y Casas de Justicia de las localidaddes de Usme, Usaquén, Ciudad Bolívar, Bosa y Suba). A través de tres niveles de atención: orientación, asesoría y representación jurídica: Primer nivel: Orientación jurídica: para todas a quellas personas que se acerquen a la entidad a obtener algún tipo de información jurídica. Se ofrece orientación técnico-jurídica de manaera general, sobre cualquier asunto de naturaleza legal que requiera, por ejemplo: civil, laboral, penal, administrativo. Si es del caso se orienta la ruta de acceso para la remisión a la entidad o institución competente. Segundo nivel: Asesoría Jurídica: consiste en brindar una orientación especializada a la mujer sobre sus derechos, garantía y su ejercicio, especiamente en los casos que presenten algún tipo de violencia enmarcada en la Ley 1257 d 2008. Incluye la asesoría, elaboración de diversos docuemntos jurídicos tales como derechos de petición o eventuales demandas y el  acompañamiento a la mujer en los trámites administrativos pertinentes. Tercer nivel: Representación Jurídica: corresponde a la representación jurídica de mujeres víctimas de violencias en instancias jurisdiccionales por casos relacionados con violencia física, psicológica, sexual, patrimonial, económica, institucional y conflicto armado, entre otros. Implica constituir poder de representaciónen un escenario judicial y realizar acompañamiento a lo largo del respecivo proceso . En este marco, en 2016 se realizaron 1,044  orientaciones y 424 asesorías. </t>
  </si>
  <si>
    <t>La Estrategia Justicia de Género -EJG- es el un instrumento destinado a contribuir con el reconocimiento, garantía, restablecimiento, difusión y promoción de los Derechos Humanos de las mujeres del Distrito Capital, la eliminación de las causas estructurales de las violencias de género y el fomento del acceso real y efectivo a la justicia . La EJG se desarrolla a partir de cuatro componentes, uno de ellos el de Litigio de Género y Justicia Integral que consiste en promover, brindar y desarrollar en el Distrito Capital la orientación socio-jurídica  gratuita y el litigio desde el enfoque de derechos de las mujeres, género y diferencial, desarrollando acciones eficaces para la atención, asesoría, acompañamiento y representación judicial especializada de las mujeres víctimas y sobrevivientes de las violencias, en aras del restablecimiento de derechos de las mujeres del Distrito Capital . Para dinamizar y dar respuesta a las ciudadanas que solicitan el servicio de intervención sociojurídica, éste se ofrece en espacios físicos de la SDMujer (Casas de Igualdad de Oportunidades, Casas Refugio y Casa de Todas) y en espacios institucionales (CAIVAS, CAPIV y Casas de Justicia de las localidaddes de Usme, Usaquén, Ciudad Bolívar, Bosa y Suba). A través de tres niveles de atención: orientación, asesoría y representación jurídica: Primer nivel: Orientación jurídica: para todas a quellas personas que se acerquen a la entidad a obtener algún tipo de información jurídica. Se ofrece orientación técnico-jurídica de manera general, sobre cualquier asunto de naturaleza legal que requiera, por ejemplo: civil, laboral, penal, administrativo. Si es del caso se orienta la ruta de acceso para la remisión a la entidad o institución competente. Segundo nivel: Asesoría Jurídica: consiste en brindar una orientación especializada a la mujer sobre sus derechos, garantía y su ejercicio, especialmente en los casos que presenten algún tipo de violencia enmarcada en la Ley 1257 d 2008. Incluye la asesoría, elaboración de diversos documentos jurídicos tales como derechos de petición o eventuales demandas y el acompañamiento a la mujer en los trámites administrativos pertinentes. Tercer nivel: Representación Jurídica: corresponde a la representación jurídica de mujeres víctimas de violencias en instancias jurisdiccionales por casos relacionados con violencia física, psicológica, sexual, patrimonial, económica, institucional y conflicto armado, entre otros. Implica constituir poder de representación en un escenario judicial y realizar acompañamiento a lo largo del respectivo proceso. En el primer semestre del año se puede observar que se realizan mayor cantidad de orientaciones, a su vez resulta importante resaltar que los espacios de Caivas y Capif son los que más atienden ciudadanas. Se ha logrado visibilizar los servicios de la SDMujer en los espacios institucionales lo que ha permitido fortalecer los convenios para tener una mayor cobertura en la atención. Igualmente, mediante el comité de enlaces, se han recibido por parte de las CIOM y de los espacios institucionales casos que denotan la necesidad de ser representados por la profesionales de litigio y litigio estratégico, toda vez que revisten características de múltiples violencias sufridas por las mujeres como física, psicológica, económica, patrimonial e institucional. En este marco, durante el primer semestre del año ampliamos nuestra planta de abogadas de litigio, razón por la que aumentaron los casos representados. Resulta importante destacar que muchas veces frente a una misma ciudadana representamos diferentes casos tanto en materia penal como en familia y civil</t>
  </si>
  <si>
    <t>La Estrategia Justicia de Género -EJG- es el un instrumento destinado a contribuir con el reconocimiento, garantía, restablecimiento, difusión y promoción de los Derechos Humanos de las mujeres del Distrito Capital, la eliminación de las causas estructurales de las violencias de género y el fomento del acceso real y efectivo a la justicia . La EJG se desarrolla a partir de cuatro componentes, uno de ellos el de Litigio de Género y Justicia Integral que consiste en promover, brindar y desarrollar en el Distrito Capital la orientación socio-jurídica  gratuita y el litigio desde el enfoque de derechos de las mujeres, género y diferencial, desarrollando acciones eficaces para la atención, asesoría, acompañamiento y representación judicial especializada de las mujeres víctimas y sobrevivientes de las violencias, en aras del restablecimiento de derechos de las mujeres del Distrito Capital . Para dinamizar y dar respuesta a las ciudadanas que solicitan el servicio de intervención socio jurídica, éste se ofrece en espacios físicos de la SDMujer (Casas de Igualdad de Oportunidades, Casas Refugio y Casa de Todas) y en espacios institucionales (CAIVAS, CAPIV y Casas de Justicia de las localidades de Usme, Usaquén, Ciudad Bolívar, Bosa y Suba). A través de tres niveles de atención: orientación, asesoría y representación jurídica: Primer nivel: Orientación jurídica: para todas a quellas personas que se acerquen a la entidad a obtener algún tipo de información jurídica. Se ofrece orientación técnico-jurídica de manera general, sobre cualquier asunto de naturaleza legal que requiera, por ejemplo: civil, laboral, penal, administrativo. Si es del caso se orienta la ruta de acceso para la remisión a la entidad o institución competente. Segundo nivel: Asesoría Jurídica: consiste en brindar una orientación especializada a la mujer sobre sus derechos, garantía y su ejercicio, especialmente en los casos que presenten algún tipo de violencia enmarcada en la Ley 1257 d 2008. Incluye la asesoría, elaboración de diversos documentos jurídicos tales como derechos de petición o eventuales demandas y el acompañamiento a la mujer en los trámites administrativos pertinentes. Tercer nivel: Representación Jurídica: corresponde a la representación jurídica de mujeres víctimas de violencias en instancias jurisdiccionales por casos relacionados con violencia física, psicológica, sexual, patrimonial, económica, institucional y conflicto armado, entre otros. Implica constituir poder de representación en un escenario judicial y realizar acompañamiento a lo largo del respectivo proceso. En el primer semestre del año se puede observar que se realizan mayor cantidad de orientaciones, a su vez resulta importante resaltar que los espacios de Caivas y Capif son los que más atienden ciudadanas. Se ha logrado visibilizar los servicios de la SDMujer en los espacios institucionales lo que ha permitido fortalecer los convenios para tener una mayor cobertura en la atención. Igualmente, mediante el comité de enlaces, se han recibido por parte de las CIOM y de los espacios institucionales casos que denotan la necesidad de ser representados por la profesionales de litigio y litigio estratégico, toda vez que revisten características de múltiples violencias sufridas por las mujeres como física, psicológica, económica, patrimonial e institucional. En este marco, durante el primer semestre del año ampliamos nuestra planta de abogadas de litigio, razón por la que aumentaron los casos representados. Resulta importante destacar que muchas veces frente a una misma ciudadana representamos diferentes casos tanto en materia penal como en familia y civil</t>
  </si>
  <si>
    <t>150</t>
  </si>
  <si>
    <t>Número de mujeres que utiliza Transmilenio
Número de mujeres que denuncia
Número de mujeres encuestadas</t>
  </si>
  <si>
    <t>Cámara de comercio</t>
  </si>
  <si>
    <t>Porcentaje de mujeres que dice ser afectada por algún tipo de violencia o agresión en el transporte público</t>
  </si>
  <si>
    <t>Número de mujeres que dice ser afectada por algún tipo de violencia o agresión en el transporte público
Número de denuncias</t>
  </si>
  <si>
    <t>La información para 2016 se sigue consolidando ya que son indicadores de fuentes externas a la SDMujer.</t>
  </si>
  <si>
    <t xml:space="preserve">Para impactar este indicador, la SDMujer se construyó una propuesta de cuatro rutas de atención a mujeres víctimas de violencias en el sistema Transmilenio:  1) ruta de atención en buses articulados, 2) ruta de atención en portales y estaciones, 3) ruta de atención en buses del SITP y 4) ruta de atención para activación telefónica por parte de las víctimas. Estas rutas estan siendo socializadas y validadas internamentes,  para posteriormente proceder con su divulgación dentro de la SDMujer y con otros sectores.  Adicionalmente, se coordinó la mesa técnica de seguridad para mujeres en el sistema Transmilenio, en la cual confluyeron las secretarías de movilidad, seguridad, Transmilenio y la Policía. En esta mesa se socializó el diseño de rutas para la atención de mujeres víctimas de violencias en Transmilenio, de manera que las entidades participantes aprobaron  el diseño preliminar de las rutas. </t>
  </si>
  <si>
    <t xml:space="preserve">No se reporta avance a junio de 2017, pues el indicador se calcula anual.
Los datos no se encuentran desagregados por sexo, información que se está consolidando actualmente. FUENTE: Encuesta de Percepción y Victimización, primer semestre de 2016
No obstante, gracias a gestión realizada con CCB, se reporta el indicador Porcentaje de mujeres que dice ser afectada por algún tipo de violencia o agresión en el transporte público para 2016-II ha aumentado a 11% en relación con el mismo indicador en el período anterior que reportaba 4% </t>
  </si>
  <si>
    <t>No se reporta avance a diciembre de 2017. La fuente, Cámara de Comercio de Bogotá- Encuesta de Percepción y Victimización, no ha ofrecido los resultados referidos al segundo semestre de 2017, para anualizar el cálculo.  
La información disponible no se encuentra desagregada por sexo. 
Se ha requerido a la fuente, el microdato para efectuar los cruces necesarios.</t>
  </si>
  <si>
    <t>Número de mujeres</t>
  </si>
  <si>
    <t>anual</t>
  </si>
  <si>
    <t>Número de mujeres que manifiestan que su barrio es seguro
Número mujeres encuestadas</t>
  </si>
  <si>
    <t xml:space="preserve">Para el cumplimiento de esta meta, y en el marco de los Consejos Locales de Seguridad para las Mujeres (CLSM) sesionados, se logró dar a conocer los avances en seguridad para las mujeres durante el 2016 y la propuesta de trabajo para el 2017. En este sentido se posicionó la dinámica de concertación y formulación de los Planes Locales de Seguridad para las Mujeres (PLSM). Igualmente, se abordaron las problemáticas de inseguridad y violencias contra las mujeres que ocurren tanto en el espacio público como en el privado, así como también el análisis de la categoría y ley de feminicidio. En articulación con sectores como Salud, Integración Social y la Policía se realizó el análisis estadistico de los tipos de violencias contra las mujeres, las medidas de protección que se otorgan a las mujeres y cómo estas operan y los hechos de violencias y delitos cometidos contra las mujeres. Lo anterior, se hace con el objetivo de orientar las acciones de prevención, atención y seguimiento de las violencias contra las mujeres en los territorios en el marco de los PLSM. Los cuales fueron formulados en las veinte localidades, los cuales se basan en las problemáticas de inseguridad y violencias contra las mujeres en el espacio público, el espacio privado y el feminicidio y en las siguientes líneas de acción: Recuperación física y resignificación simbólica de lugares inseguros en el espacio público para las mujeres; Diseño, implementación y evaluación de estrategias de formación y comunicación que garanticen el uso goce y apropiación de los espacios públicos por parte de las mujeres; Articulación interinstitucional para el diseño e implementación de estrategias que aporten a la disminución de hechos, percepciones de inseguridad y violencias contra las mujeres en los entornos educativos; Fortalecimiento de la capacidad institucional para la respuesta a casos de violencias contra las mujeres en ámbito privado; Diseño, implementación y evaluación de estrategias de empoderamiento de las mujeres y el reconocimiento social e institucional de su autonomía; Diseño e implementación de estrategias que permitan la identificación y caracterización del feminicidio en el ámbito local. Estos instrumentos fueron socializados y retroalimentados en el marco de los CLSM. Tanto los CLSM como los PLSM, constituyen estrategias de territorialización de la Política Pública de Mujeres y Equidad de Género, para garantizar el derecho de las mujeres a una vida libre de violencias en los espacios que habitan. </t>
  </si>
  <si>
    <t xml:space="preserve">No se reporta avance a junio de 2017, pues el indicador se calcula anual.
</t>
  </si>
  <si>
    <t xml:space="preserve">No se reporta avance a diciembre de 2017. La fuente, Cámara de Comercio de Bogotá-Encuesta de Percepción y Victimización no ofrece datos desagregados por sexo. El OMEG podría dar cuenta de otros indicadores para establecer el cálculo asociado a factores de seguridad. Tal es el caso de la Encuesta de Convivencia y Seguridad Ciudadana, de fuente DANE, que permite establecer para 2017 que el 55% de las mujeres encuestadas manifestaron sentirse seguras en su barrio. Este cálculo deriva de las respuestas a la pregunta: ¿En general como se siente en su barrio? ¿seguro o inseguro?.  </t>
  </si>
  <si>
    <t>21</t>
  </si>
  <si>
    <t>151</t>
  </si>
  <si>
    <t>Personas que contestan sí a la pregunta: ¿Denunció este delito?
Total de personas encuestadas</t>
  </si>
  <si>
    <t>(Número de personas que contestan sí a la pregunta: ¿Denunció este delito?/Número total de personas encuestadas)*100</t>
  </si>
  <si>
    <t>Encuesta / Esta meta y su anualización la esta reportando a febrero 2017 la Sec de Seguridad</t>
  </si>
  <si>
    <t xml:space="preserve">La administración Distrital le ha apostado a que la justicia y el acceso a ella sea más fácil y cercana para el ciudadano, es por ello que se  creó  el aplicativo de Seguridad en Línea, el cual ha tenido un total de 22.323 descargas (Android 14.450, iOS 7.873), por página web se registró un total de ingresos de 573.570, lo que permitió que desde la aplicación  se lograra aumentar la denuncia en 6.787 casos.  También se realizó campañas de difusión y promoción desde las Casas de Justicia del Distrito, con el fin de que el aplicativo lo conocieran todos los usuarios que acceden a la justicia formal y no formal. 
Para el cierre de la vigencia 2016, según la encuesta percepción y victimización de la Cámara de Comercio, de la cual se tomó la línea base de este indicador, Bogotá aumento en 22 puntos porcentuales las denuncias, lo cifra más alta de los últimos siete (7) años. 
La encuesta fue realizada a 7263 personas de la ciudad de Bogotá, con un porcentaje de confiabilidad del 95% .  En la encuesta, la localidad que mayor denuncia el delito es la de Candelaria y la que menos confia en la denuncia es la localidad de Bosa </t>
  </si>
  <si>
    <t>85</t>
  </si>
  <si>
    <t>Metas Ejecutadas del Plan de Acción de la alta consejeria. 
Metas programas del Plan de Acción de la Alta Consejeria</t>
  </si>
  <si>
    <t>Metas Ejecutadas del Plan de Acción de la alta Consejeria /
Metas programas del Plan de Acción de la Alta Consejeria</t>
  </si>
  <si>
    <t>Porcentaje de Metas</t>
  </si>
  <si>
    <t>Alta Consejeria de las Victimas</t>
  </si>
  <si>
    <t>Porcentaje de metas del PAD (Plan de Acción Distrital), que son cumplidas por la Administración distrital</t>
  </si>
  <si>
    <t xml:space="preserve">Porcentaje </t>
  </si>
  <si>
    <t>constante</t>
  </si>
  <si>
    <t>16,6,1</t>
  </si>
  <si>
    <t>Gastos primarios del gobierno como porcentaje del presupuesto aprobado original, desglosados por sector (o por códigos presupuestarios o elementos similares)</t>
  </si>
  <si>
    <t xml:space="preserve">Meta de Resultado: Cumplir el 85% de las metas del Plan de Acción Distrital -PAD por parte de Administración Distrital. 
A partir del reporte entregado por las entidades del Sistema Distrital de Atención y Reparación Integral a la Victimas - SDARIV que aportan al PAD, se realizó la compilación de información para el cálculo del avance de 65 metas, la cual arrojó un avance del 48% respecto al 85% para el periodo comprendido entre enero-junio de 2017. Los avances más importantes se encuentran en los componentes de asistencia y atención y en el de reparación
En el componente de Asistencia y Atención: este componente involucra a ocho sectores de la Administración Distrital que en conjunto han contribuido a cumplir las metas establecidas en el PAD, siendo los principales  logros los siguientes:
En cuanto al derecho a la salud, la ciudad cuenta con una buena cobertura en aseguramiento. Para el primer trimestre 2017, se garantizó la continuidad de 112.268 víctimas afiliadas al régimen subsidiado de salud y se amplió coberturas con 120.050 víctimas afiliadas con corte 30 de junio de 2017. Es decir, se evidencia un aumento de 7.782 personas víctimas del conflicto armado. (Información preliminar con corte del 30 de junio de 2017 BDUA). 
Se garantizaron 22.089 atenciones en salud a 2.607 personas víctimas de conflicto armado pobre no asegurado con recursos del Fondo Financiero Distrital de Salud - FFDS con un subsidio del 100%. (Información preliminar Datos reportados por las ESE red adscrita, IPS red complementaria e IPS, red de urgencias, validado por la SDS con corte a 30 de junio de 2017-Base de Datos RIPS SDS 2014-2017)
Con el propósito de garantizar el derecho a la educación,  el Distrito Capital ha generado una oferta institucional para reducir las inequidades en las condiciones de acceso, permanencia y calidad de la educación a estudiantes víctimas del conflicto armado,  60.959 estudiantes se beneficiaron con cobertura escolar y gratuidad en costos complementarios, con alimentación y promoción del bienestar y con educación con enfoque diferencial a través de atención integral y modelos flexibles. 3.316 estudiantes con movilidad escolar. 1.310 estudiantes con educación inicial integral. 2.075 estudiantes con jornada única. 10.982 estudiantes con uso del tiempo escolar y 2.218 estudiantes con el programa Desarrollo Integral de la Educación Media.
Frente a la atención social, se atendieron integralmente a niños, niñas y adolescentes de 6 a 17 años y 11 meses en riesgo o situación de trabajo infantil, víctimas o afectadas por el conflicto armado, o vinculados al sistema de responsabilidad penal adolescente desde el proceso adelantado en Atrapasueños se avanzó en los procesos de identificación y caracterización NNA.
Así mismo, se avanzó en la consolidación de las escuelas de memoria y Paz y  la apertura de grupos focales donde los niños y las niñas y adolescentes comparten sus historias de vida, costumbres y tradiciones culturales. Esto en articulación con: organizaciones sociales como Solidaridad por Colombia, Centro de Orientación e Información en Salud (COIS), Alta Consejería para los derechos de las víctimas, la Paz y la Reconciliación, líderes comunitarios, Mesa Local de Victimas, Personerías Locales, Batuta, Secretaria de Salud, Instituto de Recreación y Deporte, Comunidad-es arte, Corpovisionarios.
Se atendieron 8.833 niños, niñas y adolescentes en los servicios asociados desde la gestación hasta la adolescencia. 
Igualmente, se entregaron a personas mayores en situación de vulnerabilidad apoyos económicos. 
Frente al derecho a la alimentación se han atendido a personas y familias victimas del conflicto armado aportando el 40% de suministro alimentario diario que debe consumir una persona en el Servicio de Comedores y Apoyo Complementación Alimentaria (bonos y canasta) con enfoque diferencial de acuerdo con los criterios de ingreso para los servicios establecidos por la Secretaría Distrital de Integración Social-SDIS. 
Respecto a atender personas en emergencia social,  se brindó asistencia digna mediante la entrega de ayuda humanitaria transitoria de acuerdo con la situación (bono canjeable por alimentos, suministros, pasajes terrestres, alojamiento transitorio y servicio funerario), realizando acompañamiento y seguimiento familiar, mediante un proceso detallado de verificación y retroalimentación de los acuerdos de corresponsabilidad, orientada a la garantía de derechos con el propósito de aportar a la transformación de la situación inicial encontrada.
Se adelantó la implementación de la estrategia de prevención de la habitabilidad en calle, en la localidad de Los Mártires, logrando la participación en procesos de prevención integral de las poblaciones en riesgo y alto riesgo de iniciar la habitabilidad en calle. A junio, se atendieron 635 personas con habitabilidad en calle en los servicios de prevención y atención, asociados con presupuesto. 
En el marco del proyecto Distrito Joven se realizaron 5 diálogos con la participación de aproximadamente 100 jóvenes víctimas del conflicto, logrando así una participación activa de la población.
Se precisa que la atención en la SDIS, se brinda de manera transversal, por demanda y que la población víctima de conflicto armado son sujetos de priorización. Igualmente, en los centros crecer, centros de protección, centro renacer y centro integrarte, se continúa y se reafirma el criterio de priorización para personas con discapacidad víctimas del conflicto armado en el ingreso a los servicios sociales. 
Respecto al componente de Asistencia y Atención, la Alta Consejería para los Derechos de las Víctimas, la Paz y la Reconciliación lo entiende como un modelo de operación que va más allá del cumplimiento de las obligaciones que el Distrito tiene como ente territorial.
En ese contexto, se ha otorgado el 100% de las medidas de Ayuda Humanitaria Inmediata de acuerdo con lo dispuesto por la Ley 1448 de 2011 y sus decretos reglamentarios, lo que equivale a 4.218 medidas durante el segundo semestre 2016 y 7.016 para el primer semestre de 2017, para un total de 11.234 . y contempla las siguientes medidas: i) alojamiento transitorio; ii) alimentación; iii) saneamiento Básico; y iv) transporte de emergencia. 
Además del otorgamiento, se ha avanzado en la articulación interinstitucional frente a rutas de atención y casos específicos, impactando en una respuesta más expedita y eficiente hacia las víctimas. 
Asi mismo, bajo los Planes de Atención y Seguimiento – PAS, antes Planes Integrales de Atención – PIA, constituyen un instrumento mediante el cual, la Alta Consejería para los derechos de las Víctimas, la Paz y la Reconciliación -ACDVPR opera el modelo de asistencia, atención y seguimiento a las víctimas y gestiona las estrategias para su inclusión en la oferta de servicios sociales disponibles en el distrito. En el segundo semestre de 2016 se aplicaron 372 los Planes Integrales de Atención y durante lo corrido de la vigencia 2017 se han aplicado 11.876 para un total de 12.244. Los principales servicios solicitados fueron: Orientación jurídica a víctimas, servicios de valoración y atención general relacionada con Ayuda Humanitaria Inmediata, Acompañamiento jurídico y psicosocial, remisiones a Registraduría y remisiones a Secretaría Distrital de Salud. 
La Secretaría Distrital de la Mujer, en la casa refugio, durante el primer semestre de 2017, ha protegido de manera integral a 137 mujeres, hijas, hijos y personas dependientes víctimas del conflicto armado. Una casa de refugio es un lugar donde se brinda cobijo y protección a mujeres víctimas de la violencia que no tienen una red familiar o de amistades que la acojan junto a sus hijas e hijos. Allí se entregan elementos indispensables para que curen sus lesiones y recuperen su vida, se brinda asesoría, representación legal, atención psicológica, nutricional, y en primeros auxilios, seguridad, acompañamiento educativo, abrigo y afecto.
Respecto a las rutas de emprendimiento para vendedores informales que ejerces su actividad económica en el espacio público, se brindó asistencia técnica y acompañamiento para la puesta en marcha a 49 emprendimientos bajo el Convenio con el Minuto de Dios, para la asignación de microcréditos; 5 para el modelo de implementación de tiendas de barrio, por medio del Convenio 385/16 - Fundes, 7 reciben asistencia técnica personalizada por medio del Convenio 410/2016 -FUNDECOMERCIO, 4 corresponden a fortalecimiento dentro de la ruta de emprendimiento IPES. Adicionalmente, 23 personas víctimas del conflicto armado, recibieron cursos de formación complementarios en Inglés, fortalecimiento empresarial, liderazgo y comunicación asertiva, contabilidad ofimática, entre otros. Se vincularon 10 víctimas del conflicto armado a empresas del sector de vigilancia.
La ACDVPR, durante este primer semestre de 2017, realizó una Feria de Servicios de Empleo y Formación para la Reconciliación. Este es un espacio de articulación con el sector privado para la colocación de población víctima en empleos dignos y decentes. Facilitando el acceso a más de una oferta en un solo espacio y una sola jornada, evitando así sobrecostos en la búsqueda de empleo. 
Respecto a la protección de la Niñez y la Juventud se realizó la incorporación de 205 niños, niñas y adolescentes y 172 jóvenes en el modelo pedagógico del IDIPRON a través de internados, externados y estrategias en territorio buscando la restitución de sus derechos. Se realizó gestión para la articulación entre PAPSIVI , la Agencia para la Reincorporación y la Normalización e IDIPRON en la complementariedad de servicios y atención a NNA y jóvenes víctimas.
Con el propósito de garantizar el derecho a la educación con enfoque diferencial a estudiantes víctimas del conflicto armado 60.959 estudiantes se beneficiaron con cobertura escolar y gratuidad en costos complementarios, con alimentación y promoción del bienestar y con educación con enfoque diferencial a través de atención integral y modelos flexibles. 3.316 estudiantes con movilidad escolar. 1.310 estudiantes con educación inicial integral. 2.075 estudiantes con jornada única. 10.982 estudiantes con uso del tiempo escolar y 2.218 estudiantes con el programa Desarrollo Integral de la Educación Media.
En el componente de Reparación:  Las víctimas del conflicto armado tienen derecho a ser reparadas integralmente y en este sentido el Distrito, en el marco de sus competencias, está comprometido en al contribución de las diferentes medidas de reparación tanto individuales, como colectivas, las cuales tienen un carácter transformador y deben estar en concordancia con la afectación y con las características particulares de las personas víctimas. 
A continuación, se presentan los avances más relevantes de las entidades del Distrito de acuerdo con sus responsabilidades en la reparación a las víctimas:
Para el acompañamiento de los hogares víctimas en la gestión a los programas de vivienda del Gobierno Nacional o a los esquemas financieros de acceso a vivienda que desarrolle el Gobierno Distrital, se definieron cuatro fases que consisten en a) divulgación de los programas del Distrito (PIVE) y Del Gobierno Nacional (Mi Casa Ya) para acceder a vivienda. b) inscripción de hogares a través del programa integral de vivienda efectiva. c) gestión con entidades para el acompañamiento a los hogares víctimas inscritos calificados no convocados. d) acompañamiento y seguimiento a los hogares en relación a los beneficios y/o asignación de un cupo en los programas de acompañamiento social.
Lo anterior, tuvo como resultado un total de 53 hogares inscritos/actualizados en el sistema de información - SiPIVE. Se agenda ron 14 hogares victimas con el fin de realizar estudio de crédito por parte del Fondo Nacional del Ahorro de acuerdo con su capacidad de endeudamiento y así definir la modalidad (cierre financiero y/o leasing habitacional).
Por otra parte, de acuerdo con el programa estratégico del Plan de Desarrollo “Financiación para el desarrollo territorial”, y el pacto de vivienda suscrito por la Alcaldía Mayor de Bogotá y el Ministerio de Vivienda, se generaron 6.129 cupos para vivienda VIP a través del programa del Gobierno Nacional Mi Casa Ya Ahorradores¨ con el proyecto de vivienda Campo Verde. Se cuenta con 327 hogares enviados por el Ministerio de Vivienda con el fin de otorgar complementariedad de cinco (5) salarios mínimos legales vigente en el marco del Artículo 16 de la Resolución 199 de 2017 "Por medio de la cual se adopta el reglamento operativo para el otorgamiento de los aportes del Distrito Capital para la generación de vivienda de interés prioritario en el marco del Programa Integral de Vivienda Efectiva y se dictan otras disposiciones". 
Así mismo, es importante mencionar que la Resolución 199 de abril de 2017, en el artículo 7. Distribución de los recursos dispone: Los aportes que se dirijan a las unidades inmobiliarias que se generen producto de los esquemas a que hace referencia el reglamento, deberán distribuirse de la siguiente manera: (i) mínimo 50% para población víctima del conflicto armado interno, y (ii) 50% para población en otras condiciones de vulnerabilidad".
En conclusión, se ha realizado el acompañamiento de 464 hogares víctimas teniendo en cuenta la ruta de acompañamiento. En el marco del Programa Integral de Vivienda Efectiva – PIVE en la modalidad de Adquisición de vivienda por obtención de cierre financiero”, se asignó el aporte del Distrito Capital para la financiación de vivienda de interés prioritario a tres (3) hogares víctimas del conflicto armado interno en el proyecto de vivienda ”Capri”, correspondiendo a treinta y cinco (35) salarios mínimos legales mensuales vigentes SMLMV equivalente a veinticinco millones ochocientos veinte mil noventa y cinco pesos M/CTE (25.820.095) por unidad de vivienda. 
En el marco en una reparación colectiva por los hechos victimizantes en el componente de apoyo psicosocial, 35 mujeres ya recibieron algún servicio de la SDIS y 15 fueron atendidas en Comisarías. Los otros sectores se comprometieron a realizar el mismo ejercicio y aportar la oferta desde sus competencias incluyendo salud a través del PAPSIVI. Así mismo, la Secretaria de Salud, a 30 de mayo desde la atención psicosocial han beneficiado a: 314 personas en modalidad individual, 654 personas modalidad familiar (228 familias) y 198 personas modalidad comunitaria (12 comunidades y/o procesos organizativos) de personas víctimas del conflicto armado. 
Igualmente, se ha avanzado desde el Centro de Memoria, Paz y Reconciliación (CMPR) en la realización de 16 productos de carácter pedagógico, artístico y cultural, con el fin de sensibilizar a la ciudadanía frente las causas, consecuencias e impacto del conflicto armado y las diferentes formas de violencia en el país, con el ánimo de potenciar los acuerdos de paz firmados en la Habana.
Los productos realizados son: 1)Acto Manos por la paz, 2) Evento “PARA LA GUERRA NI UNA NIÑA, NIÑO O JOVEN MÁS. PARA LA PAZ ESTAMOS LISTOS ¡YA!” . 3) Transmisión y conversatorio instalación mesa de diálogo con Ejército de Liberación Nacional. 4) Taller de capacitación de bibliotecas comunitarias. 5) Exposición Mujeres de Caquetá. 6) Conversatorio Mujeres, Conflicto y territorio: Historias de resistencia. 7) Exposición de Verdun. 8)Trabajo con la Mesa Distrital Autónoma de Víctimas Negras, Raizales y Palenqueras. 9) Exposición Macondo, memorias del conflicto colombiano”: fotografías de Álvaro Ybarra (La exposición dio Inicio el 18 de mayo). 10) Exposición taller Cartografías corporales. 11) Galería de la memoria “Dejemos que entre el sol”. 12) Conmemoración Día de la Solidaridad y la Memoria Víctimas Conflicto Armado, 13) Conmemoración Eduardo Umaña Mendoza, 14) Conmemoración Carlos Pizarro, 15) Conmemoración Mario Alvarado y Elsa Calderón, 16) Conmemoración Semana Internacional del Detenido Desaparecido.
</t>
  </si>
  <si>
    <t>A partir del reporte entregado por las entidades del Sistema Distrital de Atención y Reparación Integral a la Víctimas (SDARIV) que aportan al Plan de Acción Distrital (PAD), se realizó la compilación de información para el cálculo del avance de 65 metas, la cual arrojó un avance del 94% de las metas del PAD respecto al 85% para el periodo comprendido entre enero-diciembre de 2017, con base a la información definitiva enviada por las Secretarías Distritales de Integración Social, Desarrollo Económico, Gobierno, Seguridad, Educación, Cultura, Hábitat y Alta Consejería para el Derecho de las Víctimas, la Paz y la Reconciliación (ACDVPR).
Los avances más importantes realizados se encuentran en los componentes de (I) asistencia y atención y (II) reparación integral.
Componente de Asistencia y Atención 
Frente al derecho a la salud, la cobertura al régimen subsidiado es de 11.557, a 31 de diciembre de 2017. Así mismo, se garantizó atención en salud a 3.103 personas víctimas de conflicto armado pobre no aseguradas con recursos del Fondo Financiero Distrital de Salud con un subsidio del 100%.
Respecto al derecho a la educación, se garantizó el derecho a la educación con enfoque diferencial y gratuidad educativa a 65.367 estudiantes víctimas del conflicto armado. Esta misma cantidad de estudiantes fueron beneficiados con alimentación y 4.743 fueron beneficiados con movilidad, 51 estudiantes beneficiados con el fondo de reparación, y 47.115 con procesos educativos diferenciales.
En cuanto a integración social, fueron atendidos integralmente 12.646 niños, niñas y adolescentes (NNA) menores de 18 años, víctimas del conflicto armado, así como la vinculación a 369 niños, niñas y adolescentes al proyecto pedagógico del Instituto Distrital para la Protección de la Niñez y la Juventud (IDIPRON) “Victimas del conflicto armado”, para el restablecimiento de sus derechos.
La ACDVPR ha otorgado el 100% de las medidas de Ayuda Humanitaria Inmediata (AHI) de acuerdo con lo dispuesto por la Ley 1448 de 2011 y sus decretos reglamentarios, lo que contempla las siguientes medidas: i) alojamiento transitorio; ii) alimentación; iii) saneamiento básico; y iv) transporte de emergencia. Además del otorgamiento de medidas, se ha avanzado en la articulación interinstitucional frente a rutas de atención y casos específicos, impactando en una respuesta más expedita y eficiente hacia las víctimas. 
Componente de Reparación Integral
Las víctimas del conflicto armado tienen derecho a ser reparadas integralmente y en este sentido el Distrito, en el marco de sus competencias, está comprometido en la contribución de las diferentes medidas de reparación integral tanto individuales, como colectivas, las cuales tienen un carácter transformador y deben estar en concordancia con la afectación y con las características particulares de las personas víctimas. 
A continuación, se presentan los avances más relevantes:
Para el acompañamiento de los hogares víctimas en la gestión a los programas de vivienda del Gobierno Nacional o a los esquemas financieros de acceso a vivienda que desarrolla el Gobierno Distrital, la Secretaría Distrital de Hacienda definió cuatro fases que consisten en: 
a) Divulgación del Programa Integral de Vivienda Efectiva (PIVE) del Distrito y del Gobierno Nacional (Mi Casa Ya) para acceder a vivienda.
b) Inscripción de hogares a través del programa integral de vivienda efectiva
c) Gestión con entidades para el acompañamiento a los hogares víctimas inscritos calificados no convocados
d) Acompañamiento y seguimiento a los hogares en relación a los beneficios y/o asignación de un cupo en los programas de acompañamiento social.
La Secretaría Distrital de Hábitat acompañó 1.145 hogares víctimas del conflicto residentes en Bogotá en la gestión a los programas de vivienda del Gobierno nacional o a los esquemas financieros de acceso a vivienda que desarrolla el Gobierno Distrital. 
En cuanto a la generación de ingresos, la Secretaría Distrital de Desarrollo Económico, a través de la Agencia Pública de Empleo, remitió a 568 víctimas del conflicto armado que cumplen con los perfiles ocupacionales requeridos, a empleadores. A su vez, 102 víctimas lograron vinculación laboral. En el caso del Instituto para la Economía Social (IPES), se vinculó cerca de 159 hombres y mujeres vendedores informales víctimas del conflicto armado a través de sus proyectos de inversión.</t>
  </si>
  <si>
    <t>No hubo retrasos. Este indicador se consolida en su totalidad una vez se tiene la información de las diferenbtes entidades que participan con acciones en el PAD (Secretarías Distritales de Integración Social, Desarrollo Económico, Gobierno, Seguridad, Educación, Cultura, Hábitat y Alta Consejería para el Derecho de las Víctimas, la Paz y la Reconciliación).</t>
  </si>
  <si>
    <t>24</t>
  </si>
  <si>
    <t>154</t>
  </si>
  <si>
    <t>Prueba de capacidades, las capacidades ciudadanas y de convivencia: Identidad, dignidad y derechos, deberes y respeto, sensibilidad y manejo emocional, sentido de la vida, el cuerpo y la naturaleza, y participación</t>
  </si>
  <si>
    <t>Suma resultados de capacidades ciudadanas en el año t</t>
  </si>
  <si>
    <t xml:space="preserve">Prueba Ser </t>
  </si>
  <si>
    <t>El logro del índice de ciudadanía y convivencia para la vigencia 2016 fue 0.56. En la vigencia 2017, se esta estructurando la encuesta para la medición del índice.</t>
  </si>
  <si>
    <t>25</t>
  </si>
  <si>
    <t>155</t>
  </si>
  <si>
    <t>Número de personas que dice respetar la diferencia</t>
  </si>
  <si>
    <t>(Número de personas que dice respetar la diferencia/Total de la población encuestada)*100</t>
  </si>
  <si>
    <t>16.7.2</t>
  </si>
  <si>
    <t>Proporción de la población que cree que la toma de decisiones es inclusiva y sensible, por sexo, edad, discapacidad y grupo de población</t>
  </si>
  <si>
    <t>156</t>
  </si>
  <si>
    <t>Número de personas que perciben el espacio público como lugar de expresión cultural y artística, y para la práctica deportiva</t>
  </si>
  <si>
    <t>(Número de personas que perciben el espacio público como lugar de expresión cultural y artística, y para la práctica deportiva/Total de la población encuestada)*100</t>
  </si>
  <si>
    <t>2013-2015</t>
  </si>
  <si>
    <t>157</t>
  </si>
  <si>
    <t>Número de personas que asiste  a presentaciones y espectáculos culturales de la ciudad</t>
  </si>
  <si>
    <t>Porcentaje de personas que asiste a presentaciones y espectáculos culturales de la ciudad / Total de población encuestada</t>
  </si>
  <si>
    <t>El porcentaje de personas de 12 años y más que no asisten a presentaciones y espectáculos culturales según la Encuesta de Consumo Cultural de 2014 muestra que el 50.8% de este grupo poblacional no asistió durante el último año a presentaciones y espectáculos culturales.</t>
  </si>
  <si>
    <t>Número de personas que asiste a la ciclovía de la ciudad</t>
  </si>
  <si>
    <t>CADA 3 AÑOS</t>
  </si>
  <si>
    <t>(Número de personas que asiste a la ciclovía de la ciudad/Total de población encuestada)*100</t>
  </si>
  <si>
    <t>EMB</t>
  </si>
  <si>
    <t>Número de personas que están muy satisfechas con la oferta cultura de su barrio</t>
  </si>
  <si>
    <t>(Número de personas que están muy satisfechas con la oferta cultura de su barrio/Total de personas encuestadas)*100</t>
  </si>
  <si>
    <t>158</t>
  </si>
  <si>
    <t>Número de actividades culturales, recreativas y deportivas</t>
  </si>
  <si>
    <t>(Número de actividades culturales, recreativas y deportivas/Tota de la población encuestada)*100</t>
  </si>
  <si>
    <t>Usuarios satisfechos con la entrega de la información</t>
  </si>
  <si>
    <t>Número de usuarios con satisfacción superior al 75%/Número de usuarios satisfechos *100</t>
  </si>
  <si>
    <t>Porcentaje de usuarios</t>
  </si>
  <si>
    <t>SDP</t>
  </si>
  <si>
    <t>17. Alianzas para lograr los objetivos</t>
  </si>
  <si>
    <t>17.18.1</t>
  </si>
  <si>
    <t>Proporción de indicadores de desarrollo sostenible producidos a nivel nacional, con pleno desglose cuando sea pertinente a la meta, de conformidad  con los Principios Fundamentales  de las Estadísticas Oficiales</t>
  </si>
  <si>
    <t>La línea base de esta meta se definirá en el 2017, con la aplicación de la encuesta de percepción al ciudadano que realizará la Entidad.</t>
  </si>
  <si>
    <t>Se realizó un estudio de satisfacción para medir la percepción ciudadana de los servicios recibidos en los diferentes canales de atención de la Secretaría Distrital de Planeación, el cual fue realizado con el Centro Nacional de Consultoría S.A. 
Este estudio permitió el levantamiento de la línea base frente a la cual se medirá el nivel de cumplimiento de la meta de resultado del PDD «Aumentar el 15% de satisfacción en la entrega de información a usuarios». El resultado de la línea base corresponde a 80%.</t>
  </si>
  <si>
    <t>11.a.1</t>
  </si>
  <si>
    <t>Proporción de la población que vive en ciudades que implementan  planes de desarrollo urbano y regional integrando las proyecciones de población y las necesidades de recursos, por  tamaño de la
ciudad</t>
  </si>
  <si>
    <t xml:space="preserve">En el marco del proceso de formulación del Plan de Ordenamiento Territorial -POT que defina el modelo y la estrategia de ordenamiento hacia la cual se debe orientar el Distrito en los próximos años, se cuenta con los siguientes avances:
-Actualización del expediente Distrital y documento de seguimiento y evaluación del POT que contiene el balance de la implementación del Decreto 190 de 2004 (POT vigente) y su estado de ejecución.
-Diagnóstico de ciudad que contiene tanto la evaluación como las conclusiones producto del análisis y revisión del estado del arte en lo relacionado con los sistemas generales, los tratamientos y programas asociados con el mejoramiento integral, el patrimonio construido, la renovación urbana y el suelo de desarrollo.
-Documento síntesis que sirve de insumo para la construcción de la visión de ciudad a largo plazo, construido a partir de diferentes talleres con actores específicos y especializados que permitirá formular del modelo de ordenamiento territorial.
De otra parte, en relación con la formulación de lineamientos generales en materia de ordenamiento territorial, producto de la fase diagnóstica, se cuenta con un aparte que contiene la definición de los principales desafíos que se tienen de cara a la formulación del Plan de Ordenamiento Territorial
Se ha avanzado en el diseño y puesta en marcha de la estrategia de participación que para el 2016 consistió en la fase denominada «Motivación», cuyo objetivo fue realizar una pedagogía del instrumento que permita la construcción colectiva de la imagen de ciudad deseada, a partir de las aspiraciones de la ciudadanía frente al tema de calidad de vida en el ordenamiento territorial; de esta fase se obtuvo un documento denominado «Aportes del proceso participativo al diagnóstico del POT», generado a partir de los insumos de la plataforma «Bogotá Abierta» y de la realización de 28 talleres con cada una de las 20 localidades, con expertos y con actores claves identificados.
Por último, se compilaron los documentos, actas y soportes de los procesos de concertación ambiental con la CAR de todas las iniciativas asociadas con la formulación del POT, sus revisiones y/o modificaciones.
Todos los documentos anteriormente descritos contienen los insumos de diagnóstico y evaluación para armonizar los aspectos asociados a la concertación con la autoridad ambiental: «CAR»
Vale la pena mencionar que el diagnóstico, el documento de seguimiento y evaluación y el expediente urbano continuarán en permanente armonización y complementación de acuerdo con los avances en las fases siguientes de formulación y concertación. 
El principal beneficio esperado con la revisión del plan de ordenamiento territorial es el de orientar la ciudad mediante la definición del  modelo y la estrategia de ordenamiento hacia la cual se debe orientar el Distrito en un horizonte del largo plazo, amparados en la ley se busca la definición de las estrategias territoriales de uso, ocupación y manejo del suelo, en función de los objetivos económicos, sociales, urbanísticos y ambientales, el diseño y adopción de los instrumentos y procedimientos de gestión y actuación que permitan ejecutar actuaciones urbanas integrales y articular las actuaciones sectoriales que afectan la estructura del territorio municipal o distrital y la definición de los programas y proyectos que concretan estos propósitos.
</t>
  </si>
  <si>
    <t>En el marco de la elaboración del POT, desde septiembre de 2016 se inició la etapa de planeación relacionada con la construcción de una visión colectiva de la ciudad para el año 2038, el seguimiento y evaluación del Decreto 190 de 2004 (actual POT vigente para Bogotá) y la elaboración del Diagnóstico. Durante el primer trimestre de 2017, se consolidó el Diagnóstico y se inició la etapa de Formulación, la cual se encuentra en proceso de estudios de cada uno de los sectores que deben ser tenidos en cuenta para la revisión general del POT; estudios que entregarán el producto final durante el segundo semestre de 2017.  Así mismo, se cuenta con:
-Documento de suficiencia jurídica con la verificación de la correspondencia de los contenidos del POT con las exigencias contempladas en la Ley 388 de 1997 y sus decretos reglamentarios, que servirá de insumo para la elaboración de la memoria justificativa de la revisión general.
-Compilación y armonización de los documentos de seguimiento y evaluación, expediente urbano y los avances en el Documento Técnico de Soporte (DTS).
-Avances en la compilación de indicadores, objetivos y estrategias para cada uno de los componentes temáticos, asociados con la formulación del componente general para la revisión general del POT.
En la formulación del nuevo POT de la ciudad, es fundamental la participación amplia de toda la ciudadanía, iniciando con gremios, organizaciones y localidades de Bogotá. En desarrollo de este propósito, se dio inicio a las jornadas-taller de socialización del Diagnóstico del Plan con los habitantes de las localidades, donde se han desarrollado mesas de trabajo para consolidar los aportes de las comunidades en pro de mejorar la calidad de vida local.
Este Diagnóstico evidencia que en Bogotá persisten los desequilibrios territoriales. La evaluación detallada de los asuntos que involucran el desarrollo físico y espacial de la ciudad y su contexto rural y regional, confirman que la ciudad se ha transformado en los últimos 16 años, que ha crecido cumpliendo su función de principal centro de desarrollo económico y social del país, y que ha irradiado bienestar y riqueza a toda su población y a muchos de los municipios cercanos, pero aun así, dentro del territorio distrital persisten algunas condiciones de vulnerabilidad ambiental, de falta de oportunidades para el desarrollo individual y colectivo, y de ineficiencias funcionales que dificultan la producción y el acceso a las áreas de trabajo.
Un balance de la implementación del actual POT, da cuenta que de los 571 proyectos previstos (Art 70 Dec. 190 y DTS), el 93% son actuaciones urbanísticas, esto es, 530. De éstas, a la fecha solo se ha alcanzado un nivel de ejecución del 35% (184 actuaciones), lo que establece grandes retos para el nuevo POT de Bogotá, en materia de vivienda, equipamientos urbanos, vías, espacio público, servicios públicos, entre otros, para que cada vez mejoremos la calidad de vida de quien hoy vive en Bogotá, de las nuevas generaciones y de quienes habrán de llegar.
En términos de crecimiento, la población urbana sigue aumentando de forma consistente, al tiempo que se sigue aglomerando la mayor cantidad de actividades productivas, empleo e innovación, muy por encima de cualquier otra región del país. Cada año contamos con alrededor de 100.000 nuevos habitantes (1,14 millones entre 2005 y 2016), razón por la cual también hemos crecido económicamente (más de un 3,5% anual) sin dejar de generar la tercera parte de los recursos con que cuenta el país para su desarrollo. De hecho, nuestro crecimiento se refleja en los municipios cercanos, con quienes se ha conformado una región funcional, y con los cuales se comparten paisajes urbanos continuos, aunque diferenciados, soportados en nuestros 5 ejes principales de conexión regional.
Tan sólo para cubrir el crecimiento actual de la población distrital, necesitamos alrededor de 300.000 viviendas nuevas. Si bien hemos crecido de forma continua y compacta, haciendo un uso razonable del suelo disponible, es necesario prever nuevas soluciones habitacionales, sustentables, incluyentes y sanas, para alojar en los siguientes 12 años a alrededor de 1 millón de nuevos habitantes. El suelo con el que contamos para este propósito es cada vez más escaso y menos adecuado para absorber los costos implícitos a la generación de vivienda social, lo que implica hacer un esfuerzo sensato y creativo para generar la ciudad futura a partir de nuevas formas de expansión y para implementar estrategias efectivas para la regeneración interna de las áreas ya construidas.</t>
  </si>
  <si>
    <t>El Plan de Ordenamiento Territorial (POT) es el instrumento básico definido en la Ley 388 de 1997, para que los municipios y distritos del país planifiquen el ordenamiento del territorio. En el marco de la elaboración de este Plan para Bogotá, desde septiembre de 2016, se inició la etapa de planeación relacionada con la construcción de una visión colectiva de ciudad para el 2038, el seguimiento y evaluación del Decreto 190 de 2004 (actual POT vigente para Bogotá) y la elaboración del diagnóstico. Para el 2017 se logró la compilación, armonización y retroalimentación de los documentos: «Seguimiento y evaluación», «Expediente urbano» y avances en la versión 3 del «Documento Técnico de Soporte» de la formulación del POT, así como en la compilación de indicadores, objetivos y estrategias para cada uno de los componentes temáticos, asociados con la formulación del «Componente general» y proyecto de Acuerdo con los anexos, planos y demás documentos requeridos
De otra parte, se formuló la estrategia de participación aplicable al proceso de revisión del POT, la cual buscó garantizar que los diferentes sectores-ciudadanía apropien el proyecto de ciudad construido de forma colectiva, mediante reglas del juego transparentes y legítimas, a través de la movilización ciudadana alrededor del ordenamiento de su territorio y la suficiente información, comunicación y pedagogía social que permitan ofrecer elementos para un debate público En cumplimiento de ésta, se realizaron talleres de divulgación del diagnóstico del POT: 19 a nivel urbano y 6 con comunidad rural, registrando una participación de 2.168 y 302 ciudadanos respectivamente. Así mismo, se logró 90 actividades de divulgación de éste En actividades establecidas con espacios comunitarios se recolectaron 5.352 aportes iniciales a través de un ejercicio de cartografía, dichos aportes fueron categorizados en 3 temáticas principales, así: -Equipamientos y usos del suelo; -Estructura ambiental y espacio público; -Subsistema vial y servicios
generales Adicionalmente, se evidenció que 2.369 aportes hacen referencia a un territorio como barrio, UPZ o localidad; 331 aportes relacionados con proyectos de ciudad como Aeropuerto, ALO, Borde urbano rural, Canoas, Cerros orientales, Eco parque San Benito, Metro, Perimetral del Sur, PTAR Salitre, Relleno Sanitario Doña Juana, Reserva Tomas Van Der Hammen, Río Bogotá, Río Fucha, Río Tunjuelo, Transmicable, Transmilenio, Tren de cercanías. 47% de los aportes hacen referencia a la categoría de Equipamientos y Usos del Suelo, cuando se analiza de acuerdo a categorías espaciales de Barrio, UPZ, Localidad y Ciudad; 27% a Estructura Ambiental y Espacio Público, 25% a Subsistema Vial y Servicios Generales
La sistematización de los aportes permitió identificar su localización o revisar si hacían parte de proyectos a gran escala, estratégicos o locales. Se realizó sistematización cartográfica y se revisó integralmente toda la información en la matriz de aportes ciudadanos</t>
  </si>
  <si>
    <t>Número de hectáreas netas</t>
  </si>
  <si>
    <t>Hectáreas</t>
  </si>
  <si>
    <t>2013: 118 ha
2014: 100 ha
2015: 200 ha</t>
  </si>
  <si>
    <t xml:space="preserve">Se busca el diseño, gestión y adopción de proyectos estratégicos e instrumentos de planeación, gestión y financiación que concreten el modelo de ciudad y permitan materializar los principios de sostenibilidad ambiental y eficiencia energética expuestos en el plan de desarrollo 
La Secretaría Distrital de Planeación cumple con el rol de dar el primer paso en el marco del desarrollo urbano, para que a partir de la norma y las condiciones de uso y ocupación del suelo que se establecen al interior de la entidad, se permita que otras entidades distritales, promotores urbanos y demás interesados en el desarrollo de la ciudad continúen el proceso hasta concluir con la habilitación y concreción física de soportes urbanos estructurales como equipamientos, vías, espacio público, vivienda y otros usos en el territorio que efectivamente logren disminuir los déficits identificados y proporcionen a la ciudadanía una mejor calidad de vida urbana.
Con ese propósito, en la vigencia 2016 del Plan Distrital de Desarrollo Bogotá Mejor Para Todos, se viabilizaron áreas para soportes urbanos estructurales tales como equipamientos, vías, espacio público, vivienda y otros usos y para cumplirlo se realiza al interior de la entidad, una serie de gestiones encaminadas a la adopción de actos administrativos y conceptos relacionados con los diferentes procedimientos e instrumentos de planificación y gestión, a través de los cuales se logran viabilizar hectáreas netas urbanizables para los diferentes usos.
En ese contexto se expidieron 58 actos administrativos que aportaron en su conjunto un total 115.8 hectáreas de suelo viabilizado que representan el 13,62% de avance en la meta programada:
DELIMITACIÓN DE PLANES PARCIALES DE DESARROLLO: Este procedimiento busca delimitar, precisar y/o validar el ámbito geográfico objeto de formulación y adopción de los planes parciales de desarrollo. Producto de este ejercicio, en algunos casos se excluyen áreas del ámbito geográfico del plan parcial, por tanto, las áreas excluidas se convierten en áreas que van directamente a licenciamiento en curaduría y son eximidas de plan parcial, razón por la cual aportan en la cuantificación de hectáreas viabilizadas; es así, como durante la vigencia 2016 se emitieron las siguientes delimitaciones que en su conjunto aportaron 18.55 hectáreas netas de suelo viabilizado:
1. Oficio remisorio DTS 12-2016- áreas a licenciar resultado de la delimitación del plan parcial Ciudad Bolívar 33ª 
2. Oficio remisorio DTS 09-2016- áreas a licenciar resultado de la delimitación del plan parcial Santa Fe 53
PLANES PARCIALES DE RENOVACIÓN: Durante la vigencia 2016 se expidieron 2 planes parciales que en su conjunto aportaron 20,48 hectáreas netas de suelo viabilizado: 
1. Decreto 441 de 2016-PPRU-Triangulo de Bavaria
Proyecto que viabiliza 14.70 hectáreas netas de suelo, localizado en una zona estratégica de la ciudad conectada por la Avenida de las Américas, la Carrera 30 y la Avenida Ferrocarril. Este plan espera crearse como un nuevo polo de desarrollo del centro ampliado de Bogotá, propiciando su articulación con los sistemas urbanos existentes, a través de la generación de espacios públicos adecuados, consolidando su infraestructura y mejorando sus condiciones ambientales, en el marco de un proceso de revitalización en el que se articulen los objetivos de diseño urbano orientado al transporte sostenible (DOTS), garantizando mezclas de usos para el desarrollo de diversas actividades económicas, sociales y culturales, incluyendo el desarrollo de vivienda de interés prioritario y el desarrollo de infraestructura de transporte multimodal, donde convivan diferentes sectores de la sociedad y se recupere y proteja el patrimonio arquitectónico que representan las edificaciones con valores patrimoniales de la antigua cervecería Andina.
El proyecto tiene potencial para generar alrededor de más de 3.000 unidades de vivienda de las cuales 584 serían viviendas de interés prioritario.
2. Decreto 583 de 2016- PPRU Ciudadela Nuevo Salitre
Proyecto que viabiliza 5.78 hectáreas netas de suelo y busca articular los espacios públicos propios del Proyecto Urbanístico, en particular los perimetrales, con los existentes en el sector con el objetivo de proyectar de manera integral el componente paisajístico hacia todo el Sistema de Espacio Público de la UPZ Puente Aranda y servir de conector más allá de la Avenida Congreso Eucarístico AK 68 superando el límite de la vía férrea. El proyecto tiene potencial para generar alrededor de 2.160 unidades de vivienda de las cuales 230 serían viviendas de interés prioritario.
PLANES DE REGULARIZACIÓN E IMPLANTACIÓN DE EQUIPAMIENTOS: En ellos quedan consignadas las condiciones técnicas necesarias para lograr el óptimo funcionamiento del dotacional, mitigar los impactos urbanísticos negativos originados por su desarrollo y contribuir al equilibrio del sector en materia de conservación patrimonial, ambiental, de movilidad y de espacio público, entre varios aspectos.
Durante la vigencia 2016 se adoptaron los siguientes planes que en su conjunto aportaron 19.27 hectáreas netas de suelo viabilizado así: 
1. Resolución 1284 de 2016-PI de la Manzana 6 del Proyecto Ministerios 
2. Resolución 1408 de 2016-PRM Fiscalía General de la Nación 
3. Resolución 1488 de 2016-PRM -Campus Educativo Centro Don Bosco 
4. Resolución 1836 de 2016- PI CC PLAZA CLARO
LEGALIZACION DE BARRIOS: los  procesos de legalización y/o regularización expedidos durante la vigencia 2016 y que en su conjunto aportaron 10.85  hectáreas netas de suelo viabilizado le permitirá a los habitantes de estos barrios empezar a recibir todos los beneficios de la ciudad formal, acceder al Programa de Mejoramiento Integral, que garantiza la dotación de redes de servicios públicos domiciliarios y la implementación de infraestructura para la prestación de los diversos servicios sociales, al igual que vías y transporte a continuación los actos administrativos expedidos:
1. Resolución 1116 de 2016 Legalización desarrollo TORCOROMA I; 
2. Resolución 1510 de 2016- legalización villa aurora; 
3. Resolución 1566 de 2016 legalización la concepción; 
4. Resolución 1610 de 2016-legalización San Manuel 2do Sector; 
5. Resolución 1798 de 2016- legalización desarrollo Los Naranjos (El Codito) 
6. Resolución 1878 de 2016- legalización desarrollo Calvo Sur II 
7. Resolución 1886 de 2016- legalización desarrollo San Pablo Sector las Margaritas 
8. Resolución 1887 de 2016- legalización desarrollo San Luis La Colmena 
9. Resolución 1891 de 2016- legalización desarrollo Rincón Sector Escuela I 
10. Resolución 1894 de 2016- legalización desarrollo Jiménez de Quesada III 
11. Resolución 1889 de 2016- legalización desarrollo Azucena I 
12. Resolución 1890 de 2016- legalización desarrollo San Miguel El Cedro 
13. Resolución 1892 de 2016- legalización desarrollo La Cabaña El Vaticano 
14. Resolución 1893 de 2016- legalización desarrollo Argelia Renacimiento 
15. Resolución 1395 de 2016 regularización desarrollo SAN JOSÉ DEFONTIBÓN
RESERVAS VIALES: otro de los instrumentos que contribuyen en el ordenamiento son las reservas viales que se son franjas de terreno necesarias para la construcción o ampliación de las vías públicas, que debe ser tenida en cuenta para definir futuras afectaciones sobre predios para los cuales se soliciten licencias de urbanización, construcción, adecuación, modificación, ampliación, subdivisión o parcelación. Durante la vigencia 2016 se constituyó la reserva Vial de la Avenida Mariscal Sucre, mediante la Resolución 1512 de 2016, aportando 3.06 hectáreas netas de suelo viabilizado.
LICENCIAS DE INTERVENCIÓN Y OCUPACIÓN DE ESPACIO PÚBLICO: consiste en la autorización previa para ocupar o para intervenir bienes de uso público incluidos en el espacio público, de conformidad con las normas urbanísticas adoptadas en el Plan de Ordenamiento Territorial, en los instrumentos que lo desarrollen y complementen y demás normatividad vigente, por tanto la actuación de la SDP relacionada con la expedición de este instrumento, permite viabilizar la intervención en espacio público de los proyectos que así lo requieran. Las licencias de intervención y ocupación de espacio público expedidas en durante la vigencia 2016 y que en su conjunto aportaron 1.12 hectáreas netas de suelo viabilizado fueron las siguientes: Lic. 028; Lic. 029; Lic.030; Lic.031; Lic.032; Lic. 033; Lic.034; Lic.035; Lic.036; Lic.037; Lic. 038; Lic. 039; Lic.040; Lic.041; Lic.042; Lic. 043; Lic.044; Lic.045; Lic.046; Lic.047; Lic. 048; Lic. 049; Lic.050; Lic.051; Lic.052; Lic. 053; Lic.054.
PLANES DIRECTORES DE PARQUES: Los 7 planes directores de parques permitieron aportar 42.47 hectáreas netas de suelo viabilizado para espacio público y buscan definir las condiciones de ocupación uso y manejo del suelo destinado a parques distritales, requisito para la construcción y habilitación de estos espacios.
1. Decreto 380 de 2016- Plan Director Parque Zonal La Pradera 
2. Decreto 381 de 2016- Plan Director Parque Zonal El Ensueño 
3. Decreto 616 de 2016- Plan Director Parque Zonal Campo Verde 
4. Decreto 617 de 2016- Plan Director Parque Zonal El Taller PZ74 
5. Decreto 618 de 2016- Plan Director Parque Zonal La Igualdad 
6. Decreto 619 de 2016- Plan Director Parque Zonal Villa Luz 
7. Decreto 620 de 2016- Plan Director Parque Zonal El Salitre
El principal beneficio asociado con la expedición de estos actos administrativos es que a través de ellos se define la norma a partir de la cual  otras entidades distritales, promotores urbanos y demás interesados en el desarrollo de la ciudad continúan el proceso hasta concluir con la habilitación y concreción física de estos usos y soportes en el territorio que permitan disminuir los déficits identificados en materia de soportes urbanos estructurales tales como equipamientos, vías, espacio público, vivienda y otros usos.
</t>
  </si>
  <si>
    <t xml:space="preserve">Mediante el desarrollo de esta meta se busca generar las condiciones normativas de viabilización de áreas para la dotación de soportes urbanos estructurales (equipamientos, vías, espacio público), vivienda y otros usos, lo que permitirá aumentar las calidades de habitabilidad y reducir los déficits cualitativos y cuantitativos que presentan éstos y proporcionar a la ciudadanía una mejor calidad de vida urbana. 
Para ello se expiden actos administrativos a través de los cuales se define la norma a partir de la cual otras entidades distritales, promotores urbanos y demás interesados en el desarrollo de la ciudad continúan el proceso hasta concluir con la habilitación y concreción física de estos usos y soportes en el territorio que permitan disminuir los déficits identificados en materia de soportes urbanos estructurales. En el marco de este propósito, en el primer semestre de 2017 con la expedición de actos administrativos se ha logrado la viabilización de 87.16 hectáreas, así:
1) Legalización de 9 desarrollos de origen informal, lo que permitirá a los habitantes de estos barrios empezar a recibir todos los beneficios de la ciudad formal al acceder al Programa de Mejoramiento Integral que garantiza la dotación de redes de servicios públicos domiciliarios y la implementación de infraestructura para la prestación de los diversos servicios sociales, al igual que vías y transporte. El acto administrativo de legalización se constituye en la licencia de urbanización, con base en la cual se tramitarán las licencias de construcción de los predios, o el reconocimiento de las edificaciones existentes. 
Los barrios legalizados en el primer semestre de 2017 son: Localidad No. 11 «Suba»: Resolución 425 de 2017- Desarrollo Tuna Alta y Resolución 974 de 2017- Desarrollo Rincón Sector El Condor El Mortiño; Localidad No 04 «San Cristóbal»: Resolución 426 de 2017- Desarrollo Sagrada Familia, Resolución 652 de 2017-Desarrollo Villa Neira y Resolución 800 de 2017-Desarrollo Quindío La Esmeralda; -Localidad No 09 «Fontibón»: Resolución 799 de 2017-Desarrollo La Cabaña Fontibón y Resolución 801 de 2017-Desarrollo Guadual II; -Localidad No 19 «Ciudad Bolívar»: Resolución 973 de 2017- Desarrollo Mirador Paradero y Localidad No 07 «Bosa»: Resolución 1042 de 2017- Desarrollo Bosa Nova III
2) Adopción del Decreto No. 208 de 2017 - Modificación del Plan Parcial «Procables» ubicado en la Localidad de Fontibón
3) Adopción de Planes de Regularización y Manejo (PMR) y de Planes de Implantación (PI), Resoluciones de 2017 Nos: -007 PRM del Colegio de Estudios Superiores de Administración – CESA; -361 PRM Seminario Conciliar San José; -783 PRM Fundación Salud de los Andes; -971 PRM Fundación Ciencias de la Salud -FUCS; -600 PI Unipanamericana carrera 68; -0972 PI Milenio Plaza; -0835 PI Makro Sur; 
4) Licencias de intervención y ocupación del espacio público Nos: 001 a 008 y 010 a 038 de 2017
5) Planes Directores de Parques: -Decreto 592 de 2016. Modificación del Plan Director del Parque Zonal «Las Margaritas» ubicado en la Localidad de Kennedy. -Decreto 111 de 2017. Modificación de la reglamentación del Plan Director del Parque Zonal «Fontanar del Rio», ubicado en la Localidad de Suba; -Resolución 687 de 2017- Plan Director del Parque Zonal Córdoba PZ9, ubicado en la Localidad de Suba y -Resolución 688 de 2017- Plan Director del Parque Zonal Villas de Granada PZ23 ubicado en la Localidad de Engativá
</t>
  </si>
  <si>
    <t>Con esta meta se busca generar las condiciones normativas de viabilización de áreas para la dotación de soportes urbanos estructurales (equipamientos, vías, espacio público), vivienda y otros usos, lo que permitirá aumentar las calidades de habitabilidad y reducir los déficits cualitativos y cuantitativos que presentan éstos y proporcionar a la ciudadanía una mejor calidad de vida urbana. Para ello, se adoptaron en 2017 actos administrativos que viabilizan hectáreas de los cuales se destacan:
Planes Parciales de Renovación Urbana y de Desarrollo:
-Decreto 635 adopta el PPRU «Ciudad CAN». Busca que el CAN sea una zona activa, con vivienda, comercio, un gran parque y amplio espacio público
-Decreto 364 adopta el PPRU «Bavaria Fábrica». Busca consolidar una estrategia de gestión y financiación del suelo, que articule la transformación de esta área industrial en una pieza urbana con vivienda y mezcla de usos para diversas actividades económicas y continuidad en el espacio público
-Decreto 721 adopta el PPD «Ciudad La Salle». Busca consolidar el uso dotacional educativo de escala urbana Colegio de La Salle, cuya infraestructura se reubicará al interior del mismo predio en el cual opera actualmente
-Legalización de 21 desarrollos de origen informal, que permitirá a los habitantes de estos barrios empezar a recibir todos los beneficios de la ciudad formal al acceder al Programa de Mejoramiento Integral que garantiza la dotación de redes de servicios públicos domiciliarios y la implementación de infraestructura para la prestación de los diversos servicios sociales, al igual que vías y transporte
-Resolución 1318 la cual define los parámetros arquitectónicos que permitirán a lo largo del trazado de Transmicable contar con 7 equipamientos donde se ofrecerán servicios sociales y la adecuación y construcción de 5 parques que aportarán a la ciudad cerca de 7.000 m2 de espacio público para beneficiar a más de 700 mil habitantes del sur de Bogotá
Planes Directores de Parques Zonales:
-Resolución 1166 adopta «El Redentor» (Localidad Tunjuelito) con un área de 11.842 m2 y terreno de topografía plana involucra el desarrollo de actividades de recreación activa y pasiva
-Resolución 1813 adopta «Villa Javier PZ38» (Localidad Bosa) con un área de 35.851 m2 y topografía plana, tiene como componente espacial principal el Ecológico representado por las áreas verdes paisajísticas de contemplación y revegetación nativa
Incorporación al Tratamiento de Renovación Urbana
Decreto 673 incorpora al Tratamiento de Renovación Urbana-Modalidad Redesarrollo un predio de la UPZ «Granjas de Techo» Localidad Fontibón, que cuenta con un área de 61.229 m2, en el cual de conformidad con las características urbanas de la zona de influencia del sector, existe un potencial estratégico para el desarrollo residencial en razón a sus condiciones urbanísticas, de movilidad, de acceso al transporte público, de los índices de construcción y cercanía de los centros de empleo</t>
  </si>
  <si>
    <t>29</t>
  </si>
  <si>
    <t>162</t>
  </si>
  <si>
    <t xml:space="preserve">Minutos promedios que duran las personas viajando hacia los límites de la ciudad
</t>
  </si>
  <si>
    <t>Promedio de tiempos derecorrido de los 7 corredores establecidos en los límites de la ciudad</t>
  </si>
  <si>
    <t>Contrato Monitoreo SDM</t>
  </si>
  <si>
    <t xml:space="preserve">El tiempo promedio de viaje de las personas hacia los 7 puntos límites de la ciudad
</t>
  </si>
  <si>
    <t>El promedio de los 7 puntos: 1) Cll. 13 4,6 min;
2) Auto norte 7,4 min; 
3) NQS 3,65 min.; 
4) Cll. 80 14,5 min.; 
5) Av. Suba 4,7 min.;
6) Cra. 7 13,3 min.; 
7) Av. Circunvalar 11,6 min</t>
  </si>
  <si>
    <t>El tiempo de recorrido hacia los límites de la ciudad se ha mantenido para el 2016.  Actualmente la administración se encuentra en proceso de estructuración de los proyectos que se espera a futuro impactarán en éste indicador</t>
  </si>
  <si>
    <t>Con esta meta se busca mejorar la conectividad regional de Bogotá y los tiempos de acceso y egreso tanto para el transporte de pasajeros como de carga, de manera que se aumente la competitividad de la región en los mercados nacionales e internacionales y la calidad de vida.
Para esto, se trabaja en diferentes aspectos:
- Definir la política pública en materia de logística para Bogotá – Región mediante
acciones articuladas.
- Promover la integración regional y las acciones conjuntas entre el distrito, los
municipios de borde y la gobernación de Cundinamarca para avanzar de
manera decidida en la conformación del sistema de transporte urbano regional.
- Construir la infraestructura vial arterial e intersecciones viales, con el objetivo de conectar los puntos de acceso de la ciudad, las zonas de abastecimiento, los centros de actividad logística con las áreas prioritarias de actividad industrial y comercial.</t>
  </si>
  <si>
    <t>31</t>
  </si>
  <si>
    <t>164</t>
  </si>
  <si>
    <t>89</t>
  </si>
  <si>
    <t>117</t>
  </si>
  <si>
    <t>Número de emprendedores consolidados financiera y/o comercialmente
Número de emprendimientos atendidos por el sector</t>
  </si>
  <si>
    <t>Número de emprendimientos por oportunidad consolidados financiera y/o comercialmente / Número de emprendimientos atendidos por el sector</t>
  </si>
  <si>
    <t>No disponible</t>
  </si>
  <si>
    <t xml:space="preserve">Dirección de Formación y Desarrollo Empresarial - SUIM </t>
  </si>
  <si>
    <t>(1) Número de emprendimientos por oportunidad consolidados financiera y/o comercialmente. (2) Número de emprendimientos atendidos por el sector</t>
  </si>
  <si>
    <t>Instrumento institucional</t>
  </si>
  <si>
    <t>8.2.1</t>
  </si>
  <si>
    <t>Tasa de crecimiento anual del PIB real por persona empleada</t>
  </si>
  <si>
    <t>Teniendo en cuenta los avances de la entidad, para el cálculo de los indicadores se tiene que hay dos procesos que hacen parte de éste. Uno desde la intermediación de mercados y otro a partir del proceso de alistamiento financiero, tiendo la misma ponderación cada uno. Para el primero, se cuenta con las siguientes variables.:
Unidades Productivas Visitadas : Emprendedores o empresarios que son visitados por asesores del
Programa de Formalización Empresarial. 
Unidades Productivas Formalizadas: Emprendedores o empresarios que posterior a visita realizada por
asesores del Programa de Formalización Empresarial deciden ser parte del programa mediante algunos de
los componentes de la Formalización: 1. Legal,  2. Laboral, 3. Tributario, 4. Permisos o Licencias
Parael segundo, se cuenta con las siguientes variables:
Alistamientos financieros: Personas que luego de haber asistido a taller de educación financiera, presentan
documentación para solicitar crédito.
Créditos aprobados: Personas que habiendo presentado documentación a través de la asesoría y gestión de
la SFIF obtienen crédito por una entidad financiera.</t>
  </si>
  <si>
    <t>El indicador se comenzó a medir en 2017</t>
  </si>
  <si>
    <t>Empresas con procesos de mejora  y/o unidades productivas
Empresas y unidades productivas intervenidas</t>
  </si>
  <si>
    <t xml:space="preserve">Empresas y unidades productivas intervenidas con procesos de mejora implementados/ Empresas y unidades productivas intervenidas programadas para la vigencia) </t>
  </si>
  <si>
    <t>Para el reporte y construcción del indicador se tiene la siguiente información:
258/300 del convenio de Artesanías de Colombia, IDT y SDDE
A través del convenio 232/2017 entre IDT, SDDE y Artesanías de Colombia se brindó asistencia técnica a la medida a Artesanos de Bogotá a través de asesorías puntuales en los siguientes módulos:
1. levantamiento de línea base: Caracterización de (300) unidades productivas
2. Desarrollo Humano y Emprendimiento: Consistió en mejorar las capacidades humanas y empresariales para el logro de la autonomía y sostenibilidad de las unidades productivas del sector artesanal y fortalecimiento de las capacidades de los artesanos para la autogestión, el emprendimiento y la organización para facilitar su acceso a las oportunidades del mercado.
3. Producción y calidad: Asesorías puntuales con el fin de dar mayor eficiencia a los tiempos de producción, mejorar el manejo de costos y fortalecer los componentes de calidad de las unidades productivas artesanales, orientadas a responder a las necesidades de los mercados locales, regionales y nacionales.
4. Diseño y desarrollo de producto: Fortalecimiento en conceptos de diseño relacionados con las tendencias 2017 -2018 para aplicarlos en los productos artesanales de Bogotá.
5. Comercialización: Estrategias de mercadeo y promoción para los productos y destinos turísticos artesanales.
68/83 Proceso de asistencia técnica al sector gastronómico de ASOSANDIEGO
De acuerdo a reuniones con el sector gastronómico del barrio la Macarena se definieron las necesidades que tenía el gremio, entre ellas la falta de certificación de Manipulación de alimentos y el manejo de finanzas. Por tal motivo; por medio del convenio SENA 0036/2016 se realizó un proceso de formación a la medida de 12 horas en las que 52 unidades productivas se certificaron en el curso de manipulación de alimentos y 14 se certificaron en manejo de finanzas e idea de negocios 
0/24 Fortalecimiento unidades productivas por el SENA
326 empresas fortalecidas con procesos de mejora implementados / 407 total de empresas fortalecidas, para un porcentaje de 81%</t>
  </si>
  <si>
    <t>165</t>
  </si>
  <si>
    <t>Empresas con intención de negocios
Empresas atendidas en el programa de fomento a las exportaciones</t>
  </si>
  <si>
    <t>Número de empresas con intenciones de negocio internacionales / Número de empresas atendidas en el programa de fomento a las exportaciones</t>
  </si>
  <si>
    <t>Subdirección de exportaciones  y sistema de información SUIM</t>
  </si>
  <si>
    <t>(1) Número de empresas con intenciones de negocio internacionales. (2) Número de empresas atendidas en el programa de fomento a las exportaciones</t>
  </si>
  <si>
    <t>166</t>
  </si>
  <si>
    <t>Empresas que incorporan capacidades de desarrollo tecnológico e innovación productiva
 Empresas intervenidas por la SDDE</t>
  </si>
  <si>
    <t>Número de Empresas que implementaron objetivos de innovación/ Número De Empresas intervenidas por la SDDE en el año</t>
  </si>
  <si>
    <t>Subdirección de ciencia, tecnología e innovación - Sistema de información SUIM de la SDDE</t>
  </si>
  <si>
    <t>(2) Número de Empresas que implementaron objetivos de innovación (1) Número de Empresas intervenidas por la SDDE</t>
  </si>
  <si>
    <t>Durante el año 2017 se obtuvo como resultado el trabajo desarrollado a 364 unidades productivas. A continuación se relacionan los convenios  y unidades productivas intervenidas para alcanzar la meta:
1. Convenio 268 de 2016 Sector de Confecciones- CSEI Restrepo: 80 unidades productivas.
2. Convenio 354 de 2016 Sector de Curtiembres - CSEI Tunjuelito: 51 unidades productivas
3. Convenio 187 de 2016 Sector de Muebles y maderas- Fortalecimiento empresarial Muebles y Maderas: 46 unidades productivas
4. Convenio 341 de 2016 -  Clúster de Metal mecánica: 12 unidades productivas
5. Contrato 270 de 2017 Sectores de cuero, curtiembres, calzado, marroquinería, confecciones y otras industrias relacionadas -continuidad a la operación de los CSEI de Restrepo y Tunjuelito: 175 unidades productivas.</t>
  </si>
  <si>
    <t>Una Gerencia de innovación creada</t>
  </si>
  <si>
    <t>1 al crearse la gerencia 0 en caso contrario</t>
  </si>
  <si>
    <t>Registro creación gerencia</t>
  </si>
  <si>
    <t>Dicotómica</t>
  </si>
  <si>
    <t>Registro Distrito</t>
  </si>
  <si>
    <t>Se cuenta con avances de un documento que soporta el funcionamiento del Fondo de Innovación e Industrias Crativas a través de la gerencia del mismo.  El documento definitivo que servirá como procedimiento y protocolo para el funcionamiento del Fondo aún no se ha terminado y por eso no se reporta como finalizado.</t>
  </si>
  <si>
    <t>Recursos asignados del fondo de ciencia y tecnología del sistema general de regalías</t>
  </si>
  <si>
    <t>Recursos asignados a los proyectos de Bogotá del fondo de ciencia y tecnología del sistema general de regalías/Recursos disponibles para Bogotá del fondo de ciencia y tecnología del sistema general de regalías</t>
  </si>
  <si>
    <t>DNP</t>
  </si>
  <si>
    <t>(1) Recursos asignados a los proyectos de Bogotá del fondo de ciencia y tecnología del sistema general de regalías (2) Recursos disponibles para Bogotá del fondo de ciencia y tecnología del sistema general de regalías</t>
  </si>
  <si>
    <t>Registro DNP</t>
  </si>
  <si>
    <t>8.4.1</t>
  </si>
  <si>
    <t>Huella material, Huella material percápita y por PIB</t>
  </si>
  <si>
    <t>32</t>
  </si>
  <si>
    <t>167</t>
  </si>
  <si>
    <t>200</t>
  </si>
  <si>
    <t>Vendedores informales  promovidos a la generación de ingresos con emprendimiento o fortalecimiento empresarial 
Vendedores informales  registrados en el Registro Individual de Vendedores RIVI</t>
  </si>
  <si>
    <t>Número de vendedores informales promovidos a la generación de ingresos con emprendimiento o fortalecimiento empresarial / Número de vendedores informales registrados en el RIVI</t>
  </si>
  <si>
    <t>Registros de los vendedores informales RIVI, IPES</t>
  </si>
  <si>
    <t>(1) Número de vendedores informales promovidos a la generación de ingresos con emprendimiento o fortalecimiento empresarial (2)  Número de vendedores informales registrados en el RIVI</t>
  </si>
  <si>
    <t>8.5.2</t>
  </si>
  <si>
    <t>Tasa de desempleo, por sexo, grupo de edad y personas con discapacidad</t>
  </si>
  <si>
    <t>Se ha logrado una mayor participación de vendedores informales en ferias temporales e institucionales, siguiendo en su actividad comercial, y no ocupando el espacio público. Se cumplió con la meta del 100% en el desarrollo e implementación de la ruta de emprendimiento que permita identificar genuinos emprendedores, fundamentada en la identificación de las oportunidades del mercado y la atención integral mediante procesos de asesoría, asistencia técnica y acompañamiento, con énfasis en gestión empresarial, productiva y comercial. Se desarrolla e implementa estrategias y acciones para la comercialización y el fondeo de las unidades productivas apoyadas por el IPES.</t>
  </si>
  <si>
    <t xml:space="preserve">Certificación de personas en procesos de formación </t>
  </si>
  <si>
    <t>Número de personas que ejercen actividades de la economía informal certificadas en procesos de formación / Número de personas que ejercen actividades de la economía informal matriculadas en procesos de formación</t>
  </si>
  <si>
    <t>Registros de los vendedores informales RIVI</t>
  </si>
  <si>
    <t>(1) Número de personas que ejercen actividades de la economía informal certificadas en procesos de formación (2) Número de personas que ejercen actividades de la economía informal matriculadas en procesos de formación</t>
  </si>
  <si>
    <t>se desarrolló a través de la formación impartida en alianzas por el empleo, en las áreas de Fundamentación en Vigilancia, Seguridad Privada y Medios Tecnológico, Jardinería, Mantenimiento y Reparaciones Locativas y Servicio al Cliente. La firma de 5 pactos por el Empleo, dos de los cuales fueron firmados en el marco del convenio con la Empresa Terranum y el IPES; allí se concertaron acciones de responsabilidad social empresarial con las Empresas Real Arquitectura y Jardineros Ltda. En el marco de dicho convenio se gestionan espacios para la instalación de mobiliario de nuestra instalación (Quioscos y Antojitos para todos).</t>
  </si>
  <si>
    <t>Referencia de personas a oportunidades de empleo</t>
  </si>
  <si>
    <t>Número de personas que ejercen actividades de la economía informal referenciadas a oportunidades de empleo a través de alianzas por el empleo / Número de personas formadas a través de alianzas por el empleo</t>
  </si>
  <si>
    <t>(1) Número de personas que ejercen actividades de la economía informal referenciadas a oportunidades de empleo a través de alianzas por el empleo (2) Número de personas formadas a través de alianzas por el empleo</t>
  </si>
  <si>
    <t xml:space="preserve">Se logra vincular a 1.048 personas que ejercen actividades de economía informal a programas de formación, donde fue fundamental el desarrollo del convenio con el SENA y FONADE, y los contratos con FUMDIR y CENSA, cumpliendo con esto el 100% de la programación. </t>
  </si>
  <si>
    <t>168</t>
  </si>
  <si>
    <t>Vinculación mediante contrato laboral</t>
  </si>
  <si>
    <t>Personas vinculadas mediante contrato laboral/ Magnitud programada para la vigencia</t>
  </si>
  <si>
    <t>Base de datos de la Agencia Pública de Empleo del distrito</t>
  </si>
  <si>
    <t>(1) Personas vinculadas mediante contrato laboral (2) Magnitud programada para la vigencia</t>
  </si>
  <si>
    <t>El total de personas vinculadas en el año 2017 es de 1.565. La copia digital reposa en el correo de formación de la agencia de empleo.
Los resultados en materia de contratación han mejorado gracias a la puesta en marcha de estrategias tales como: la reapertura de los cinco (5) kioscos de empleo en las localidades de Usaquén, San Cristóbal, Tunjuelito, Cuidad Bolívar y Rafael Uribe Uribe, así como el fortalecimiento de nuestra presencia institucional en las veinte (20) localidades con la contratación de cinco (5) personas que realizan el registro de buscadores de empleo en las localidades, para luego llevar la ruta completa (registro, orientación laboral, formación en competencias blandas y transversales y pre-perfilamiento para remitir a los empleadores de acuerdo con los requisitos de las vacantes vigentes).</t>
  </si>
  <si>
    <t>Certificación de procesos de formación</t>
  </si>
  <si>
    <t>Número de personas certificadas en los procesos de formación/Número de personas en procesos de formación programada para la vigencia</t>
  </si>
  <si>
    <t>Registros SDDE de población atendida en procesos de formación</t>
  </si>
  <si>
    <t>(1) Número de personas certificadas en los procesos de formación (2) Número de personas en procesos de formación programada para la vigencia</t>
  </si>
  <si>
    <t>En diciembre de 2017 el avance en la meta de formar en competencias blandas y transversales a través de la Agencia Pública de Gestión y Colocación del Distrito es de 6.048 y el acumulado del Plan de Desarrollo es  6.839. Todas las personas formada por la APE han sido certifidas.</t>
  </si>
  <si>
    <t>Brecha de acceso laboral</t>
  </si>
  <si>
    <t>((Número de personas formadas en competencias laborales + Número de personas remitidas a empleos de calidad - Número de personas formadas en competencias laborales y a su vez remitidas a empleos de calidad)/Magnitud programada de inscritos en la Agencia de empleo de Distrito)*100</t>
  </si>
  <si>
    <t>Registros Subdirección de Formación y Capacitación - SUIM</t>
  </si>
  <si>
    <t>(1) Personas formadas en competencias laborales (2) Personas remitidas a empleos de calidad (3) Inscritos en la Agencia de empleo</t>
  </si>
  <si>
    <t>Contratados: 1.565/13.440 : 11.66%*0,6
Formados: 6.767/13.440 : 50.34%*0,4</t>
  </si>
  <si>
    <t>33</t>
  </si>
  <si>
    <t>169</t>
  </si>
  <si>
    <t>índice de mejoramiento de la eficiencia de los actores del sistema de abastecimiento</t>
  </si>
  <si>
    <t xml:space="preserve">Índice de capacidad organizacional, empresarial o comercial, medido  al final de la intervención del actor (-) menos Índice de capacidad organizacional, empresarial o comercial al inicio de la intervención del actor  </t>
  </si>
  <si>
    <t>Subdirección de Economía Rural</t>
  </si>
  <si>
    <t>1) Cálculo inicial del índice de capacidad  organizacional, empresarial o comercial del actor del abastecimiento a intervenir, en una escala o ponderación del 0%  al 100%. 2) Cálculo de salida o final del índice de capacidad  organizacional, empresarial o comercial del actor del abastecimiento  intervenido, en una escala o ponderación del 0%  al 100%.</t>
  </si>
  <si>
    <t>Encuesta e instrumentos institucionales</t>
  </si>
  <si>
    <t>2.3.2</t>
  </si>
  <si>
    <t>Ingreso promedio de los productores de alimentos a pequeña escala, por sexo y condición indígena</t>
  </si>
  <si>
    <t xml:space="preserve">Con el objeto de "elevar la eficiencia de los mercados de la ciudad", se implementó un programa de capacitación y eficiencia técnica dirigida a tenderos y pequeños comerciantes con el fin de formarlos como emprendedores y gestores sociales, haciendo más productiva sus unidades de negocio.
Durante cinco meses se desarrollaron actividades al fortalecimiento del negocio con talleres de capacitación, teniendo en cuenta los ejes temáticos del Plan de Desarrollo, en el eje de Eficiencia se capacitaron en Imagen del Negocio y Estrategia para Incrementar las Ventas; en el Eje de Bienestar se capacitaron en Inocuidad y Normas Sanitarias y Servicio al Cliente; en el Eje de Tics se capacitaron en Administración Financiera del Negocio.
Para el cálculo del índice de eficiencia del programa de tenderos, la Dirección de Estudios de Desarrollo Económico, aplicó una metodología consistente en la construcción de un índice ponderado, con las variables objeto de la intervención, a partir de la línea base recolectada por el operador y su posterior medición después de culminada la intervención a los tenderos y fruver.
Posteriormente se estandarizaron todas las variables aplicando la siguiente fórmula. Adicionalmente se eliminaron dos registros identificados como atípicos y que distorsionaban los resultados del índice.
Una vez se ponderaron y estandarizaron las variables, se construyen dos índices que reflejan la “eficiencia” a los establecimientos intervenidos antes (línea base) y después de la intervención (cierre). La diferencia total de estos dos índices arroja el aumento en la “eficiencia” de dichos tenderos y fruver.
 El resultado condensado en el archivo de Excel anexo al presente documento (Índice de eficiencia programa tenderos.xlsx), arroja un cambio en el nivel de eficiencia de 32,4%, al pasa de 66,93 a 88,62.”
</t>
  </si>
  <si>
    <t>Toneladas de alimentos comercializadas</t>
  </si>
  <si>
    <t>(Toneladas de alimentos comercializadas por las plazas públicas de mercado * Línea Base) / (Toneladas de alimentos comercializadas por las plazas públicas de mercado a diciembre 31 de 2015)</t>
  </si>
  <si>
    <t>Registros de Plazas IPES</t>
  </si>
  <si>
    <t xml:space="preserve">Se han fortalecido las Plazas de Mercado C.E. Restrepo, La Perseverancia y Samper Mendoza prioritariamente, en tres componentes: Cultural, Empresarial y Comercial. </t>
  </si>
  <si>
    <t>34</t>
  </si>
  <si>
    <t>170</t>
  </si>
  <si>
    <t>87</t>
  </si>
  <si>
    <t>Valor del recaudo oportuno para todos los impuestos.</t>
  </si>
  <si>
    <t>Billones de pesos</t>
  </si>
  <si>
    <t>$23,5 billones</t>
  </si>
  <si>
    <t>SDH</t>
  </si>
  <si>
    <t>Administrativo</t>
  </si>
  <si>
    <t>Recaudo acumulado de julio a diciembre de 2016: $2.325.114 millones.
Corresponde al 107% en la vigencia y el 8% del cuatrienio.
Dentro de las actividades desarrolladas por la Dirección Distrital de Impuestos de Bogotá, entre julio y diciembre de 2016, se encuentran los acercamientos tributarios los cuales buscan sensibilizar a los ciudadanos y contribuyente en la importancia del pago de los tributos e incentivar el cumplimiento oportuno.</t>
  </si>
  <si>
    <t>Recaudo acumulado de julio de 2016 a junio de 2017: $7.620.494 millones ($2016).
Corresponde al 25% del cuatrienio y en lo correspondiente a 2017 el 74%.
Dentro de las actividades desarrolladas por la Dirección Distrital de Impuestos de Bogotá, se encuentran los acercamientos tributarios los cuales buscan sensibilizar a los ciudadanos y contribuyente en la importancia del pago de los tributos e incentivar el cumplimiento oportuno.</t>
  </si>
  <si>
    <t>Recaudo acumulado de julio de 2016 a diciembre de 2017: $9.773.639 millones ($2016).
Corresponde al 32% del cuatrienio y en lo correspondiente a 2017 el 103%.
Dentro de las actividades desarrolladas por la Dirección Distrital de Impuestos de Bogotá, se encuentran los acercamientos tributarios los cuales buscan sensibilizar a los ciudadanos y contribuyente en la importancia del pago de los tributos e incentivar el cumplimiento oportuno.</t>
  </si>
  <si>
    <t xml:space="preserve">Meta: 100% Cumplimiento Promedio
1 año: 36%
2 año: 21%
3 año: 10%
4 año: 4,5%
5 año: 3%
</t>
  </si>
  <si>
    <t>Meta: 100% Cumplimiento Promedio
1 año: 36,5%
2 año: 21,5%
3 año: 10%
4 año: 4,69%
5 año: 2,88%</t>
  </si>
  <si>
    <t>Meta: 100% Cumplimiento Promedio
1 año: 37%
2 año: 22%
3 año: 10,5%
4 año: 4,5%
5 año: 2.88%</t>
  </si>
  <si>
    <t>Meta: 100% Cumplimiento Promedio
1 año: 37,5% 
2 año: 23%
3 año: 11% 
4 año: 4%
5 año: 2%</t>
  </si>
  <si>
    <t>Meta: 100% Cumplimiento Promedio
1 año: 38%
2 año: 24%
3 año: 12%
4 año: 4%
5 año: 2%</t>
  </si>
  <si>
    <t>1. Pagos a capital y sanción asociados a la cartera de referencia del año
2. Cartera de referencia del año</t>
  </si>
  <si>
    <t>(Pagos a capital y sanción asociados a la cartera de referencia del año/Cartera de referencia del año)*100</t>
  </si>
  <si>
    <t xml:space="preserve">1 año: 35,285% 
2 año: 20,49% 
3 año: 9,695% 
4 año:4,474% 
5 año: 3,575%. </t>
  </si>
  <si>
    <t>Ejec: 100% Cumplimiento Promedio 104%
1 año: 34,5%
2 año: 19,5%
3 año: 11.9%
4 año: 6,9%
5 año: 1,8%
El cumplimiento promedio de recaudo de cartera por los cinco edades es del 104%, que se consolida en el 100%, ya que las sobreejecuciones no deben afectar los resultados de las otras vigencias. 
Se observa que la anualización de la meta es mas ambiciosa que la meta formulada en las Bases del Plan de desarrollo.
Al incrementar el indicador de cumplimiento oportuno se han mejorado los indicadores de control de incumplimiento y la morosidad que miden el porcentaje total de omisos y  la cartera respecto del ingreso tributario total, respectivamente</t>
  </si>
  <si>
    <t>Meta de medición anual.
Ejec a 2016: 100% Cumplimiento Promedio 104%
1 año: 34,5%
2 año: 19,5%
3 año: 11.9%
4 año: 6,9%
5 año: 1,8%
El cumplimiento promedio de recaudo de cartera por los cinco edades es del 104%, que se consolida en el 100%, ya que las sobreejecuciones no deben afectar los resultados de las otras vigencias. 
Se observa que la anualización de la meta es mas ambiciosa que la meta formulada en las Bases del Plan de desarrollo.
Al incrementar el indicador de cumplimiento oportuno se han mejorado los indicadores de control de incumplimiento y la morosidad que miden el porcentaje total de omisos y  la cartera respecto del ingreso tributario total, respectivamente</t>
  </si>
  <si>
    <t>Meta de medición anual.
Ejec a 2017: 100% Cumplimiento Promedio 109%
1 año: 33,5%
2 año: 19,0%
3 año: 14.1%
4 año: 9,6%
5 año: 8,3%
El cumplimiento promedio de recaudo de cartera por los cinco edades es del 109%, que se consolida en el 100%, ya que las sobreejecuciones no deben afectar los resultados de las otras vigencias. 
Se observa que la anualización de la meta es mas ambiciosa que la meta formulada en las Bases del Plan de desarrollo.
Al incrementar el indicador de cumplimiento oportuno se han mejorado los indicadores de control de incumplimiento y la morosidad que miden el porcentaje total de omisos y  la cartera respecto del ingreso tributario total, respectivamente</t>
  </si>
  <si>
    <t xml:space="preserve">Valor del recaudo total obtenido por gestión </t>
  </si>
  <si>
    <t>2,05 billones</t>
  </si>
  <si>
    <t>Recaudo acumulado de julio a diciembre de 2016: $310.566 millones
Corresponde al 167% en la vigencia y el 16% del cuatrienio.</t>
  </si>
  <si>
    <t>Recaudo acumulado de julio de 2016 a junio de 2017: $571.982 millones ($2016)
Corresponde al 30% del cuatrienio y en lo correspondiente a 2017 el 66%.</t>
  </si>
  <si>
    <t>Recaudo acumulado de julio de 2016 a diciembre de 2017: $953.173 millones ($2016)
Corresponde al 50,6% del cuatrienio y en lo correspondiente a 2017 el 163%.</t>
  </si>
  <si>
    <t>Operaciones estratégicas</t>
  </si>
  <si>
    <t xml:space="preserve">Número de operaciones estratégicas </t>
  </si>
  <si>
    <t>Decreto 492 de 2007 (Plan Zonal Centro)</t>
  </si>
  <si>
    <t>9. Industria, innovación e infraestructura</t>
  </si>
  <si>
    <t>9.3.1</t>
  </si>
  <si>
    <t>Porcentaje correspondiente a las industrias a pequeña escala del valor agregado total del sector</t>
  </si>
  <si>
    <t xml:space="preserve">En el 2016 se realizó la propuesta de redefinición del ámbito de la OE Anillo de Innovación la cual en el plan de desarrollo “ Bogotá mejor para Todos “ se  reconoce como Ciudad Innovadora, en dicha propuesta  se analizaron, los antecedentes y la  Caracterización de sectores predominantes y de zonas homogéneas , así como  la necesidad de articular la OE con la academia, el aprovechamiento de las aglomeraciones como estrategia y  beneficios, así como la importancia de articularse con el espacio público y los elementos ambientales.
El proceso de formulación de las Operaciones Estratégicas, Macroproyectos y Estudios Estratégicos  se desarrolla a través de varias etapas estas son; antecedentes, diagnostico, propuesta y DTS de la formulación, cada una de estas etapas tiene un peso proporcional del 25% siendo un indicador  creciente, cada una de etapas implica el desarrollo de mesas intersectoriales mediante las cuales se articulan aspectos como el socioeconómico, el ambiental y el urbanístico.
</t>
  </si>
  <si>
    <t>En el 2016 se revisó y analizó el ámbito definido para la OE Anillo de innovación según el ajuste al Plan de Ordenamiento Territorial Decreto No.  190 /2004.
En lo corrido de la actual vigencia, a la fecha se cuenta con una propuesta de la precisión del ámbito del área de diagnóstico para la Operación, en ella se tiene en cuenta los límites fijados por la malla vial arterial como eje de referencia, de igual manera se está incluyendo el equipamiento de la Universidad Nacional como parte de la Operación, en el marco del POT Decreto 190/2004.</t>
  </si>
  <si>
    <t xml:space="preserve">Operación Estratégica Anillo de Innovación - Ciudad Innovadora- Se elaboró una propuesta que replantea la visión y la misión de la Operación soportada con un análisis urbanístico del ámbito de la Operación y su área de estudio (en el DTS de 2015), lo anterior integral los sectores de cultura, turismo, ERU y desarrollo económico con el objetivo de establecer una nueva área en el que se puedan desarrollar estas iniciativas enmarcadas en un ecosistema de innovación. En la anterior propuesta se incluyeron los siguientes elementos:
- Política de Ciencia Tecnología e Innovación.
- Política de emprendimiento e industrias creativas.
- Priorización de nichos de la estrategia de especialización inteligente.
Teniendo como base el proyecto de decreto generado en el 2015, se estructuró un documento que permite evidenciar los cambios concretos que se deben realizar para adoptar los lineamientos de la Operación Estratégica Anillo de Innovación en su nuevo enfoque de Ciudad Innovadora a través de un acto administrativo. A su vez se elaboró una cadena de valor para la Operación Estratégica en la cual se priorizan 17 proyectos para ser incluidos en el programa de ejecución del POT y los cuales fueron presentado ante el grupo encargado de la revisión Ordinaria del mismo, estos proyectos, todavía en proceso de discusión, cuentan con una justificación, programación física y financiera.
</t>
  </si>
  <si>
    <t>Porcentaje de tenencia</t>
  </si>
  <si>
    <t>9.2.2</t>
  </si>
  <si>
    <t>Porcentaje del empleo  de la industria, en  empleo total</t>
  </si>
  <si>
    <t xml:space="preserve">En este ámbito encontramos el siguiente comportamiento de los indicadores (Información con corte al tercer trimestre de 2015, fuente: DANE).: 
En Bogotá esos casi 8 millones de habitantes representan 2 millones 563 mil hogares, de los que 1 millones 781 mil hogares (el 70%) tienen Internet a 2016, cuando en 2015 estaba en 65.2%, lo cual muestra la tendencia de la ciudad hacia la mejora en la tenencia y uso de las TIC a partir de sus políticas públicas pues la línea base mostraba en 2014 solo 1 millón 450 mil hogares conectados.  
A continuación, el resultado de algunos de los indicadores básicos de tenencia y uso a 2016: 
• TV convencional color, LCD, plasma o LED 97,7% de los hogares bogotanos cuentan con él. 
• TV color convencional 65,2% de los hogares bogotanos cuentan con él.
• TV LCD plasma o LED 60% de los hogares bogotanos cuentan con él.
• Uso servicio TV, cable, satélite o IPTV 86,2% de los hogares bogotanos hacen uso de estos servicios.
• Computador escritorio, portátil o tableta 66,4% de los hogares bogotanos cuentan con él.
• Computador escritorio 35,9% de los hogares bogotanos cuentan con él.
• Computador portátil 44,4% de los hogares bogotanos cuentan con él.
• Tableta 26% de los hogares bogotanos cuentan con él.
• Telefono fijo 58,6% de los hogares bogotanos cuentan con él.
</t>
  </si>
  <si>
    <t>El INDICADOR ESTA PREVISTO MEDIRSE ANUALMENTE.</t>
  </si>
  <si>
    <t>En este ámbito encontramos el siguiente comportamiento de los indicadores:
En Bogotá esos casi 8 millones de habitantes representan 2 millones 563 mil hogares, de los que 1 millón 781 mil hogares (el 70%) tienen Internet a 2016, cuando en 2015 estaba en 65.2%, lo cual muestra la tendencia de la ciudad hacia la mejora en la tenencia y uso de las TIC a partir de sus políticas públicas pues la línea base mostraba en 2014 solo 1 millón 450 mil hogares conectados.
A continuación, el resultado de algunos de los indicadores básicos de tenencia y uso a 2016:
* TV convencional color, LCD, plasma o LED 97,7% de los hogares bogotanos cuentan con él.
* TV color convencional 65,2% de los hogares bogotanos cuentan con él.
* TV LCD plasma o LED 60% de los hogares bogotanos cuentan con él.
* Uso servicio TV, cable, satélite o IPTV 86,2% de los hogares bogotanos hacen uso de estos servicios.
* Computador escritorio, portátil o tableta 66,4% de los hogares bogotanos cuentan con él.
* Computador escritorio 35,9% de los hogares bogotanos cuentan con él.
* Computador portátil 44,4% de los hogares bogotanos cuentan con él.
* Tableta 26% de los hogares bogotanos cuentan con él.
* Telefono fijo 58,6% de los hogares bogotanos cuentan con él.</t>
  </si>
  <si>
    <t>Este indicador es monitoreado a través del informe de "Indicadores básicos de TIC 2016" realizado por la Departamento Administratino Nacional de Estadística (DANE) (http://www.dane.gov.co/index.php/estadisticas-por-
tema/tecnologia-e-innovacion/tecnologias-de-la-informacion-y-
las-comunicaciones-tic/indicadores-basicos-de-tic-en-hogares).
Vale la pena mencionar que el indicador está previsto para medirse anualmente.</t>
  </si>
  <si>
    <t>Empresas creadas o renovadas dedicadas a actividades profesionales, científicas y técnicas o de información y comunicaciones 
Total de las empresas creadas o renovadas.</t>
  </si>
  <si>
    <t>Empresas creadas o renovadas dedicadas a actividades profesionales, científicas y técnicas o de información y comunicaciones / 
Total de las empresas creadas o renovadas.</t>
  </si>
  <si>
    <t>Tableros de Indicadores Bogotá Cundinamarca, Cámara de Comercio  de Bogotá</t>
  </si>
  <si>
    <t xml:space="preserve">En la actualidad se ha incrementado a un 14,76%* (51.516/348.941) participación de las empresas bogotanas dedicadas a actividades profesionales, científicas y técnicas o de información y comunicaciones en el total de las empresas creadas o renovadas, gracias al fomento y la promoción de un conjunto de acciones que contribuyen a impulsar la productividad y competitividad del sector, de los gremios, de las empresas y de las personas, acciones que van desde aumentar la presencia de empresas TIC en Bogotá, hasta generar los mecanismos necesarios para conectar las nuevas ideas y las necesidades de la ciudad, a la capacidad y el talento de sus habitantes y a un creciente mercado digital lleno de oportunidades para todos.
El dato resulta aún más significativo, si tenemos en cuenta que a 2014, existían Bogotá 32.000 empresas de este tipo y en 2016 existen 51.516 empresas dedicadas a actividades profesionales, científicas y técnicas o de información y comunicaciones en al total de las empresas creadas o renovadas.
*Fuente: Tablero indicadores Bogotá y Cundinamarca.
</t>
  </si>
  <si>
    <t>En la actualidad se ha incrementado a un 15,65%* (Fuente: Tablero indicadores Bogotá y Cundinamarca. Segundo semestre 2017. Medición resultado de la operación 48.625/310.610) la participación de las empresas bogotanas dedicadas a actividades profesionales, científicas y técnicas o de información y comunicaciones en el total de las empresas creadas o renovadas, gracias al fomento y la promoción de un conjunto de acciones que contribuyen a impulsar la productividad y competitividad del sector, de los gremios, de las empresas y de las personas, acciones que van desde aumentar la presencia de empresas TIC en Bogotá, hasta generar los mecanismos necesarios para conectar las nuevas ideas y las necesidades de la ciudad, a la capacidad y el talento de sus habitantes y a un creciente mercado digital lleno de oportunidades para todos.
El dato resulta aún más significativo, si tenemos en cuenta que a 2014, existían Bogotá 32.000 empresas (línea base) de este tipo y en el segundo semestre de 2017 existen 48.625 empresas dedicadas a actividades profesionales, científicas y técnicas o de información y comunicaciones en el total de las empresas creadas o renovadas.</t>
  </si>
  <si>
    <t>Este indicador es monitoreado a través del informe de "Tablero indicadores Bogotá y Cundinamarca. Segundo semestre 2017" realizado por la Cámara de Comercio (http://hdl.handle.net/11520/18563).
Vale la pena mencionar que el indicador está previsto para medirse anualmente.</t>
  </si>
  <si>
    <t xml:space="preserve">Penetración de Internet en Bogotá </t>
  </si>
  <si>
    <t>20.27%</t>
  </si>
  <si>
    <t>MINTIC-DANE</t>
  </si>
  <si>
    <t>Estudio de penetración y percepción del teletrabajo en Colombia</t>
  </si>
  <si>
    <t>17.8.1</t>
  </si>
  <si>
    <t xml:space="preserve">
Proporción de personas que utilizan Internet.</t>
  </si>
  <si>
    <t xml:space="preserve">Lo anterior quiere decir que en Bogotá con corte al primer trimestre de 2017 hubo 1.765.274 suscriptores al servicio de Internet, sobre una población de 8.080.734 Bogotanos (Información con corte al primer trimestre de 2017, fuente: DANE), un incremento de 15.29% sobre 1.531.579 suscriptores a diciembre de 2015. En términos absolutos ha crecido 7.55% al pasar de 20.27 a 21.8% el, indicador. 
En los últimos tres años el índice de penetración a Internet para Bogotá se ha incrementado en promedio cerca 1% anualmente. De mantenerse dicha tendencia se puede esperar que en menos de 5 años se logre una cobertura teórica total de penetración para la ciudad (suponiendo un promedio de 4 personas por conexión – máximo teórico 25%). Estudio economía digital, Alta Consejería TIC 2016. 
Bogotá ocupa el primer puesto entre las entidades territoriales consideradas como departamentos en los niveles de penetración de Internet.
El INDICADOR ESTA PREVISTO MEDIRSE ANUALMENTE.
</t>
  </si>
  <si>
    <t>El resultado cuantitativo registrado con corte al tercer trimestre de 2017 indica que hubo 1.793.923 suscriptores al servicio de Internet, sobre una población de 8.080.734 Bogotanos (Información con corte al tercer trimestre de 2017, fuente: DANE), un incremento de 17.13% sobre 1.531.579 suscriptores a diciembre de 2015.
En términos absolutos el indicador ha crecido 9.52% al pasar de 20.27 a 21.8%. En los últimos tres años el índice de penetración a Internet para Bogotá se ha incrementado en promedio cerca 1% anualmente. De mantenerse dicha tendencia se puede esperar que en menos de 5 años se logre una cobertura teórica total de penetración para la ciudad (suponiendo un promedio de 4 personas por conexión – máximo teórico 25% - Estudio economía digital, Alta
Consejería TIC 2016).
Bogotá ocupa el primer puesto entre las entidades territoriales consideradas como departamentos en los niveles de penetración de Internet.</t>
  </si>
  <si>
    <t>Este indicador es monitoreado a través del informe de "Estadísticas del sector TIC 2017" realizado por el Ministerio de Tecnologías de la Información y las Comunicaciones (http://colombiatic.mintic.gov.co/estadisticas/stats.php?s=1).
Vale la pena mencionar que el indicador está previsto para medirse anualmente.</t>
  </si>
  <si>
    <t>Trabajadores en la modalidad tele-trabajo en Bogotá</t>
  </si>
  <si>
    <t>Estudio de penetración y percepción del Teletrabajo en Colombia.</t>
  </si>
  <si>
    <t>Número de personas en la modalidad tele-trabajo en Bogotá</t>
  </si>
  <si>
    <t>Sumatoria del númeor de teletrabajadores en Bogotá</t>
  </si>
  <si>
    <t>número de personas</t>
  </si>
  <si>
    <t xml:space="preserve">La ciudad alcanzo y superó la meta propuesta inicialmente a la fecha de corte del balance social. Según la fuente del indicador (tercer estudio de penetración del teletrabajo MINTIC 2016) actualmente Bogotá cuenta con 55.848 tele trabajadores, cuando a 2014 contaba con 30.335.  </t>
  </si>
  <si>
    <t xml:space="preserve">El INDICADOR ESTA PREVISTO MEDIRSE ANUALMENTE. </t>
  </si>
  <si>
    <t>La ciudad alcanzó y superó la meta propuesta inicialmente a la fecha de corte del balance social. Según la fuente del indicador (tercer estudio de penetración del teletrabajo MINTIC 2016) actualmente Bogotá cuenta con 55.848 tele trabajadores, cuando a 2014 contaba con 30.335.</t>
  </si>
  <si>
    <t>Este indicador es monitoreado a través del informe de "Estudio de penetración del Teletrabajo en Colombia 2017" realizado por el Ministerio de Tecnologías de la Información y las Comunicaciones.
Vale la pena mencionar que el indicador está previsto para medirse anualmente.</t>
  </si>
  <si>
    <t>37</t>
  </si>
  <si>
    <t>174</t>
  </si>
  <si>
    <t>221</t>
  </si>
  <si>
    <t>Viajero extranjero que se desplaza hacia Bogotá por cualquier motivo y duración. La serie de viajeros extranjeros no incluye colombianos residentes en el exterior.</t>
  </si>
  <si>
    <t>Sumatoria de  viajeros extranjeros que visitan Bogotá.</t>
  </si>
  <si>
    <t>Registro administrativo de Migración Colombia</t>
  </si>
  <si>
    <t>Sumatoria de viajeros extranjeros que visitan Bogotá.</t>
  </si>
  <si>
    <t>8.9.1</t>
  </si>
  <si>
    <t>Proporción directa del turismo en el PIB (como porcentaje del PIB total y en la tasa de crecimiento);</t>
  </si>
  <si>
    <t>El IDT implementa estrategias dirigidas a posicionar a Bogotá como destino turístico nacional e internacional, a través del desarrollo de ventajas competitivas y comparativas y una efectiva promoción de ciudad, que permitan aprovechar las tendencias y la prospectiva del sector turismo a nivel local, nacional e internacional. De esta manera se podrá convertir el turismo en eje de desarrollo, construcción de paz y felicidad para Bogotá-Región.
El impacto de dichas estrategias se mide con el indicador “número de viajeros extranjeros que visitan Bogotá”, mostrando el comportamiento anual en la cantidad de viajeros extranjeros que visitan Bogotá, entendiendo que un viajero es toda persona que se desplaza entre dos lugares geográficos distintos por cualquier motivo y duración. (La serie de viajeros extranjeros no incluye colombianos residentes en el exterior). 
En 2016 se registró un incremento del 5,8% en el número de viajeros extranjeros que visitaron Bogotá (66.438 viajeros más, que en 2015), lo que indica una tendencia positiva frente a la consolidación del turismo en la ciudad gracias a las estrategias de gestión del destino y promoción de ciudad que se vienen adelantando, lo que denota la oportunidad económica que el sector representa para la ciudad, dadas las ventajas comparativas que posee Bogotá: ubicación geográfica estratégica, capacidad de generación de negocios, cantidad y diversidad de atractivos turísticos, entre otras.
A septiembre de 2017 el número de viajeros extranjeros que visitaron Bogotá fue de 1.029.823, mostrando un incremento del 16% respecto al mismo periodo del año anterior (886.115)  De acuerdo con la proyección realizada, se espera que al cierre de la vigencia 2017 se mantenga la tendencia de crecimiento en la cantidad de viajeros extranjeros que visitan Bogotá.</t>
  </si>
  <si>
    <t>Dato 2017 consolidado a septiembre de 2017. Pendiente consolidación a diciembre debido a fuente de información secundaria</t>
  </si>
  <si>
    <t>38</t>
  </si>
  <si>
    <t>177</t>
  </si>
  <si>
    <t>126</t>
  </si>
  <si>
    <t>Humedales declarados Parque Ecológico Distritales de Humedal</t>
  </si>
  <si>
    <t>(Total de acciones de intervención en los PEDH/ Total de acciones programadas en los PEDH declarados) X 100</t>
  </si>
  <si>
    <t>SDA</t>
  </si>
  <si>
    <t>Registro administrativo, SDA</t>
  </si>
  <si>
    <t>15.a.1</t>
  </si>
  <si>
    <t>Asistencia oficial para el desarrollo y gasto público para  la conservación y uso sostenible de la biodiversidad y los ecosistemas</t>
  </si>
  <si>
    <t>15.40</t>
  </si>
  <si>
    <t xml:space="preserve">Las principales actividades desarrolladas en el segundo trimestre  fueron las siguientes:
Plan de Intervenciones de los PEDH:  avance en la elaboración del documento Plan de Intervenciones General, adicionalmente, se construyó la matriz general de evaluación
de los 15 PEDH. Como resultados se realizaron dos ciclos de intervención en el primero se intervino un área total de 237.21 ha (I Trimestre 227.64 ha II Trimestre 9.57 ha) y un segundo ciclo de repaso con la intervención de 230.09 ha (I Trimestre 105.95 ha II Trimestre 124.14 ha). Las actividades de manejo silvicultural realizadas fueron: Inventario arbolado mayor a dos metros objeto de mantenimiento, poda de estabilidad de individuos mayores a dos metros, poda de transparencia de individuos mayores a dos metros, plateo de individuos arbustivos y arbóreos, transporte de material a puntos de acopio, manejo de Compost, control de especies invasoras, corte de pasto kikuyo contiguo al cerramiento, monitoreo de la vegetación objeto de mantenimiento. Mientras que las actividades de mantenimiento de senderos fueron: Poda, aclareo y despeje, delimitación, demarcación y adecuación, limpieza y reparación de barandas y puentes.
</t>
  </si>
  <si>
    <t>77.00</t>
  </si>
  <si>
    <t xml:space="preserve">Se reportó un total acumulado PDD (cuatrienio) es de 29.50% de avance. De los cuales 8% se reportaron en 2016. Lo anterior representa 561.83 ha con actividades de mantenimiento, 84 mesas territoriales, 2.188 actividades de educación y sensibilización ambiental con la participación de más de 87.039 personas.
</t>
  </si>
  <si>
    <t>Áreas con procesos de restauración</t>
  </si>
  <si>
    <t>Sumatoria de hectáreas mantenidas</t>
  </si>
  <si>
    <t>Durante la vigencia se ejecutaron acciones de mantenimiento y sostenibilidad de procesos de restauración, en 28 hectáreas del Parque Ecológico de Montaña EntreNubes - PEDMEN.
Para las acciones de mantenimiento consistentes en plateos, corte de pasto, control de especies invasoras y competitivas, fertilización, riego y manejo fitosanitario, se efectuaron integralmente en: PEDMEN (7,20 has), Arborizadora Alta ( 7 has),
Quebrada Padre de Jesús ( 1,5 has), Barrio Villa del Río ( 1,7 has), Barrio Boita ( 1,7 has) , Barrio Jackeline ( 1,5 has), Barrio Villa del Río segundo sector (3,7 has) .
En cuanto a las acciones de monitoreo de estado de la biodiversidad en humedales y parques de montaña, se iniciaron actividades de campo de la fase III para la implementación del segundo ciclo de monitoreo en humedales y de otra parte se adelanta
la validación de la línea base y diseño del programa (Fase II) en el monitoreo para el PEDMEN.</t>
  </si>
  <si>
    <t>En lo corrido del Plan de Desarrollo se ha intervenido un total 56,6 hectáreas con acciones de mantenimiento, sostenibilidad y monitoreo.</t>
  </si>
  <si>
    <t>Nuevas áreas protegidas</t>
  </si>
  <si>
    <t>Sumatoria de hectáreas nuevas declaradas</t>
  </si>
  <si>
    <t>Esta meta se encuentra programada a partir del 2018</t>
  </si>
  <si>
    <t>Áreas de Parque Ecológico Distrital de Montaña y de interés ambiental</t>
  </si>
  <si>
    <t>Sumatoria de hectáreas manejadas integralmente</t>
  </si>
  <si>
    <t>El avance es menor respecto a la vigencia 2016 de 342 Has por cuanto en el mes de abril se levantó la declaratoria de protección que tenía el territorio de Arborizadora Alta.</t>
  </si>
  <si>
    <t xml:space="preserve">De acuerdo con la a la expedición de la Resolución No. 00520 de 2017, que excluyó el carácter de protección ambiental al área de interés ambiental Arborizadora Alta, se hizo necesario prescindir de las 30 ha  reportadas en administración y manejo de Arborizadora Alta; por lo tanto el área disminuyó para el segundo trimestre de la vigencia 2017 a 314,80 ha.
</t>
  </si>
  <si>
    <t>Áreas nuevas como uso de espacio público</t>
  </si>
  <si>
    <t>Sumatoria de hectáreas recuperadas y viabilizadas</t>
  </si>
  <si>
    <t>Registro administrativo, Idiger</t>
  </si>
  <si>
    <t>Durante lo corrido del Plan de Desarrollo se lleva una intervención de 27,6 Ha ,a fin de consolidar los suelos de protección por riesgo, en espacios naturales que, por sus condiciones ambientales, paisajísticas y de manejo, influyen de manera positiva en
la calidad de vida de los habitantes de la localidad y el Distrito.</t>
  </si>
  <si>
    <t xml:space="preserve">En el cuarto trimestre de 2017, no se intervinieron nuevas hectáreas para el desarrollo de procesos de restauración y/o recuperación en suelos de protección en riesgo no mitigables. Sin embargo, se realizó la preparación de los Estudios Previos para contratar la intervención de las seis (6) hectáreas de suelo de protección por riesgo pendiente para completar la meta del 2017. Adicionalmente, se realizó el proceso de contratación con la firma geocing S.A.S, para la elaboración del Plan de Acción Estratégico de los sectores de Altos de la Estancia y Nueva Esperanza, basados en un concepto temático y paisajístico integrador para la recuperación, la restauración y su habilitación como espacio público. </t>
  </si>
  <si>
    <t>Áreas nuevas en cerros orientales, ríos y quebradas y/o zonas de riesgo no mitigable</t>
  </si>
  <si>
    <t xml:space="preserve">Sumatoria de hectáreas nuevas en restauración </t>
  </si>
  <si>
    <t>63% (6,3)</t>
  </si>
  <si>
    <t xml:space="preserve">El avanxe de esta meta  para a vigencia 2017 se dio acumulado  respecto al avance total de indicador que incluye  lo realizado por la  SDA y la EAAB. </t>
  </si>
  <si>
    <t xml:space="preserve">La anualización y los % de avance se definieron de manera concertada entre la SDA y el Acueducto. Para la vigencia 2016 y 2017 se sumaron los reportes realizados por cada una de las entidades y teniendo en cuenta esto se sacaron los % de avance. </t>
  </si>
  <si>
    <t>Proyectos de adaptación al Cambio Climático</t>
  </si>
  <si>
    <t>Sumatoria de proyectos implementados</t>
  </si>
  <si>
    <t>Proyectos</t>
  </si>
  <si>
    <t>13. Acción por el clima</t>
  </si>
  <si>
    <t>13.2.1</t>
  </si>
  <si>
    <t>Número de países que han comunicado el establecimiento  o la puesta en funcionamiento  de una estrategia/plan/política integrada que aumenta su capacidad para adaptarse a los efectos adversos del cambio climático y fomenta la resiliencia al cambio climático de bajas emisiones de gases efecto invernadero de una manera que no amenace la producción de comida (incluyendo un plan nacional de adaptación, contribución  determinada  a nivel nacional, comunicación  nacional, informe bienal de actualización,  u otros) ".</t>
  </si>
  <si>
    <t>Durante lo ejecutaado en el Plan de Desarrollo, se reporta un 0,70 de avance de los proyectos</t>
  </si>
  <si>
    <t xml:space="preserve">
Con estas acciones para el 2017 se cuenta con un avance acumulado PDD de 0,85. Se tiene en cuenta que en lo corrido del PDD se han realizado otras acciones como: Elaboración de una base de información técnica y una guía conceptual sobre AbE, un Plan de trabajo acerca de la programación para la
formulación, lo que representa un 0,50 de la vigencia del 2016.</t>
  </si>
  <si>
    <t>39</t>
  </si>
  <si>
    <t>179</t>
  </si>
  <si>
    <t>Valor promedio anual del PM10 por debajo de la norma</t>
  </si>
  <si>
    <t xml:space="preserve">Valor promedio anual de PM10 </t>
  </si>
  <si>
    <t>Micras por metro cúbico (µg/m³)</t>
  </si>
  <si>
    <t>Valor de la norma nacional de PM10</t>
  </si>
  <si>
    <t>Informes Red de Monitoreo de Calidad del Aire de Bogotá D.C.- SDA</t>
  </si>
  <si>
    <t>11.6.2</t>
  </si>
  <si>
    <t>Niveles medios anuales de las partículas finas ( es decir, PM2.5 y PM10 ) en las ciudades (ponderado población)</t>
  </si>
  <si>
    <t>El cálculo promedio de ciudad tiene en cuenta los promedios diarios de concentración de PM10 de todas las estaciones hasta el mes de corte (primer semestre 42 μg/m3). Primero se calcula por cada estación el promedio de los valores diarios, posteriormente se calcula el promedio total con los valores
obtenidos para cada estación hasta el mes de corte, a continuación se presentan los datos para el final de cada mes:
Enero 41 μg/m3
Febrero 45 μg/m3
Marzo 44 μg/m3
Abril 45 μg/m3
Mayo 43 μg/m3
Junio 42 μg/m3</t>
  </si>
  <si>
    <t>Disminuyeron las concentraciones a et periodo</t>
  </si>
  <si>
    <t xml:space="preserve">PM10: El cálculo promedio de ciudad tiene en cuenta los promedios diarios de concentración de PM10 de todas las estaciones hasta el mes de corte ( 40 μg/m3). Primero se calcula por cada estación el promedio de los valores diarios, posteriormente se calcula el promedio total con los valores obtenidos
para cada estación hasta el mes de corte. </t>
  </si>
  <si>
    <t>Valor promedio anual del PM2,5 por debajo de la norma</t>
  </si>
  <si>
    <t>Valor promedio anual de PM2,5  
Valor de la norma nacional de PM2,5</t>
  </si>
  <si>
    <t>Micrómetros por metro cúbico (µg/m³)</t>
  </si>
  <si>
    <t>Valor de la norma nacional de PM2,5</t>
  </si>
  <si>
    <t>El cálculo promedio de ciudad tiene en cuenta los promedios diarios de concentración de PM2.5 de todas las estaciones hasta el mes de corte (primer semestre 20 μg/m3). Primero se calcula por cada estación el promedio de los valores diarios, posteriormente se calcula el promedio total con los valores
obtenidos para cada estación hasta el mes de corte, a continuación se presentan los datos para el final de cada mes:
Enero 19 μg/m3
Febrero 22 μg/m3
Marzo 22 μg/m3
Abril 22 μg/m3
Mayo 21 μg/m3
Junio 20 μg/m3</t>
  </si>
  <si>
    <t xml:space="preserve">PM2.5: El cálculo promedio de ciudad tiene en cuenta los promedios diarios de concentración de PM2.5 de todas las estaciones hasta el mes de corte (18 μg/m3). Primero se calcula por cada estación el promedio de los valores diarios, posteriormente se calcula el promedio total con los valores obtenidos
para cada estación hasta el mes de corte. </t>
  </si>
  <si>
    <t xml:space="preserve">Obligaciones de sentencia ejecutadas (órdenes de acción inmediata y
con vencimiento a tres (3) y seis (6) meses)
</t>
  </si>
  <si>
    <t>(Sumatoria de avances de acciones de descontaminación de corto y mediano plazo/Sumatoria de todas las acciones de descontaminación de corto y mediano plazo establecidas en la Sentencia)*100</t>
  </si>
  <si>
    <t>Sentencia río Bogotá</t>
  </si>
  <si>
    <t>6.6.1</t>
  </si>
  <si>
    <t>Porcentaje del cambio en la extensión de los ecosistemas relacionados con el agua a lo largo del tiempo</t>
  </si>
  <si>
    <t>Orden 4.21- Avance del 0,25% del 3% de la vigencia: con documento SDA N, la EAB-ESP dio alcance a los Radicados, por medio del cual presentó la modificación de las fechas referentes a la construccióny puesta en operación de las estructuras de separación de caudales, lo cual genera cambios en las proyecciones de la carga contaminante generada, recolectada, transportada y tratada por vertimiento y por corriente, en los objetivos de reducción del número de vertimientos puntuales y en los cronogramas e inversiones de algunos de los programas, proyectos y actividades propuestas. Por lo tanto, este último documento, se encuentra en evaluación y revisión técnica con proceso SDA para continuar con el procedimiento de modificación del PSMV de la EAB-ESP.
"Orden: 4,26 I, II y III Avance del 1,44% del 6,48% de la vigencia: En cumplimiento de las funciones de evaluación, control y seguimiento ambiental , se realizaron en el Segundo Trimestre de 2014, actuación técnica a cuatro  predio afectado por actividad de extracción de minerales.</t>
  </si>
  <si>
    <t>ORDEN 4,21 Se realizó la evaluación y análisis de la Información presentada por la EAB-ESP mediante los Radicados No. 2015ER245775 del 07/12/2015, 2015ER248107 del 10/12/2015, 2015ER257439 del 21/12/2015, 2016ER119820 del 13/07/2016, 2016ER228221 del 22/12/2016, 2017ER76048 del 27/04/2017 y 2017ER164132 del 25/08/2017, para cada una de las cuencas de los ríos principales, conforme a los lineamientos establecidos en el Artículo 4 de la Resolución 1433 de 2004 y en los requerimientos SDA No. 2015EE250104 del 11/12/2015 y 2016EE106606 del 26/06/2016. Se elaboró el Concepto Técnico bajo Proceso SDA No. 3776189. El cual se encuentra en firma en revisión y Firma. AVANCE DE EJECUCIÓN: 95%. 4,26 inc i). ORDEN Y/O EXHORTO: En resumNumeral 4.26: Literal iii), Alcance de la orden: ¿exijan de los particulares o entes públicos o privados a los que se les haya otorgado las licencias ambientales, autorizaciones, permisos o concesiones a cielo abierto, o en una zona específica, declarados responsables, la indemnización, restauración o sustitución, morfológica y ambiental de todo el suelo intervenido en la explotación, por cuenta de los beneficiarios de dichos títulos, permisos, licencias o concesiones.", la Secretaria Distrital de Ambiente determinó que los predios sujetos a control de esta Autoridad Ambiental, que obtuvieron sus títulos mineros, y a los cuales se les debe exigir la reconformación morfológica, recuperación y restauración ambiental del suelo intervenido por la actividad de explotación desarrollada en el pasado dentro del perímetro urbano de Bogotá Distrito Capital son los que se señalan a continuación, también se presenta el estado actual de cada uno de ellos: 1. Cantera el Cedro San Carlos -Expediente DM-06-2002-1106 Localidad de Usaquén Título Minero. Registro Minero de Cantera No. 060 otorgado por la Autoridad Minera desde el 25/07/1994 Plan de Manejo, Recuperación y Restauración Ambiental - PMRRA. Resolución No. 00198 del 25/02/2016 Radicado 2016EE35498, por medio de la cual se actualiza el PMRRA establecido por la Secretaría Distrital de Ambiente a través de la Resoluciones Nos. 7772 del 22/12/2010, por un periodo de tres (3) años.
Actuaciones técnicas y jurídicas.
* Auto No. 2006 del 13/07/2015 - Proceso 3155935, se inicia un proceso sancionatorio ambiental en contra de los titulares del PMRRA- en ejecución en el predio denominado Cantera El Cedro San Carlos.
* Radicado 2015ER265465 del 30/12/2015 y 2016ER18011 del 29/01/2016 y 2015ER157513 del 24/08/2015, relacionados con la actualización del PMRRA, generándose el Concepto Técnico No. 00634 del 18/02/2016 - Proceso 3371750.
* Radicado 2016ER49174 del 28/03/2016 y 2016ER46988 del 18/03/2016, relacionados con el sexto informe de avance y cumplimiento del PMRRA, generándose el C.T. No. 04330 del 17/06/2016 - Proceso 3454720.</t>
  </si>
  <si>
    <t xml:space="preserve">Aunque el descriptor está muy largo, la verdad no me atrevo a resumir porque es un tema judicial y no sabría que quitar. </t>
  </si>
  <si>
    <t>1. Habilitación 
2. Apropiación social
3. Conservación de espacios naturales</t>
  </si>
  <si>
    <t>(Sumatoria de los porcentajes de avance de las acciones realizadas en el  Área de Ocupación Pública Prioritaria de la franja de adecuación y en la reserva forestal bosque oriental, según el plan de manejo/ Todas acciones programadas del Plan de Manejo de la Franja)*100</t>
  </si>
  <si>
    <t xml:space="preserve">Sentencia Cerros &amp; PMA adoptado por el Ministerio de Ambiente </t>
  </si>
  <si>
    <t>Tras el avance en las actividades de diagnostico y priorización de las áreas a intervenir, la ejecución presenta retraso en la implementación de acciones por encontrarse dificultades de orden técnico al momento de elaborar los convenios con los ejecutores.
Retrasos y soluciones:
Hasta la fecha se ha adelantado el 5,51% del Porcentaje del Plan de manejo de la franja así :
1. Social: En el 2016 se seleccionó una de las iniciativas socioambientales que involucra a cuatro comunidades de la zona de franja, que corresponde a la zona prioritaria Gran Aula de Soratama. En el 2017 se diseñaron las herramientas para el proceso de participación de otras comunidades de la franja,
por lo que se realizó la apertura de la convocatoria y su difusión a través de la página de la Entidad.
2. Predial: En el 2016 se realizó la identificación técnica y priorización de predios con el objetivo de iniciar el proceso de estudio y análisis de titulos de 44 predios seleccionados. En el 2017 con la reserva presupuestal se dio inicio a la consecución de documentos y visitas técnicas tendientes a la viabilidad
jurídica (estudio de titulos y priorizacion), y a su vez se está adelantando las gestiones para el levantamiento topográfico y avaluos comerciales.
3. Incendios Forestales: Se ha avanzado durante el cuatrienio, acciones de mitigación en 27,58 ha de cerros orientales, así: En 2016, con la adecuación de 1 ha afectada por incendio forestal en el Parque Nacional Enrique Olaya Herrera. En 2017, con el mantenimiento a 26,58 ha de zonas controladas de
retamo, el despeje (mediante la remoción de retamo) a 2000 m del Sendero a Monserrate y dos jornadas de plantación, una de 201 árboles en la hectárea adecuada el año anterior y, otra de 147 árboles en La Arboleda. Las mencionadas plantaciones se hicieron el 22 de abril y el 5 de junio de 2017, junto
con otras entidades y con particulares.
4. Incentivos: Durante el 2016, se identificaron, delimitaron y priorizaron 4 zonas para la aplicación de los incentivos en La Gran Aula Ambiental de Soratama; se realizó la caracterización biológica, social y económica y se visitaron 33 predios de 40 con potencial para la implementación; de este ejercicio se
seleccionó un predio y se firmó Acta de Acuerdo de incentivos. Igualmente, se llevó a cabo la Jornada ambiental para la revitalización de la franja de adecuación con la comunidad de Soratama, como un ejercicio inicial de acercamiento. Durante el 2017 se realizaron 2 salidas de campo para recolectar datos
para la caracterización ecológica, social y económica a la zona prioritaria del Sector del Parque del Agua. Igualmente, se inició el proceso de caracterización en las otras 2 zonas prioritaria.
5. Restauración: Para el año 2016, se adelantaron acciones de restauración en la cantera del Zuque con la intervención de 0,5 hectareas y 0,1 hectareas en el área incendiada del parque nacional Enrique Olaya Herrera, igualmente se adelantó la intervención de 0,64 ha de recuperación de senderos en el
camino que conduce al aula ambiental soratama. Para el 2017, se realizó la priorización e identificación de áreas de intervención, tanto en senderos, como en</t>
  </si>
  <si>
    <t xml:space="preserve">La ejecución presenta retraso ya que se están ajustando los prediseños para definir los diseños finales en cuanto a las redes de senderos, y para la habilitación de hectáreas de cantera se están elaborando los diagnósticos que determinarán los diseños definitivos; al igual que la implementación de acciones de restauración en áreas del Bosque Oriental de Bogotá. Se presentaron demoras en los procesos administrativos tendientes a la implementación de incentivos en las 8 ha, en la identificación de proveedores de suministros para el desarrollo de los diseños de restauración.
</t>
  </si>
  <si>
    <t>Área libre de afiches (m2) de espacio recuperado</t>
  </si>
  <si>
    <t>Número de m2 de áreas libres de afiches desmontados/Total de m2 de áreas con afiches</t>
  </si>
  <si>
    <t>m2</t>
  </si>
  <si>
    <t xml:space="preserve">32753,2 
</t>
  </si>
  <si>
    <t>Este indicador no se mide en la presente vigencia</t>
  </si>
  <si>
    <t>Área en m2 libre de elementos de publicidad exterior desmontada
Área en m2 con elementos de publicidad exterior sin desmontar</t>
  </si>
  <si>
    <t>Una ruta intervenida de las 18 priorizadas</t>
  </si>
  <si>
    <t>Esta meta se reportará anualmente</t>
  </si>
  <si>
    <t xml:space="preserve">Para el año 2017 se han llevado a cabo un total de setecientos veintiún (721) operativos de limpieza tanto en las cuatro (04) rutas críticas definidas para el período, como para el resto del distrito, logrando de esta manera retirar un total de 17.953,5 elementos de publicidad exterior visual ilegal recuperando así un área total de 28.408,68 m2 </t>
  </si>
  <si>
    <t>Monitoreo de ruido en  8 zonas críticas de la ciudad</t>
  </si>
  <si>
    <t>Comparar para cada una de las zonas críticas (8 ) la reducción de 0,625 %, ya que la sumatoria de estos 0,625% para las (8) áreas críticas  es 5%.</t>
  </si>
  <si>
    <t>Decibeles (dB)</t>
  </si>
  <si>
    <t>Reducción de niveles de ruido en las zonas críticas, dado en decibeles.</t>
  </si>
  <si>
    <t xml:space="preserve"> niveles de ruido en las zonas críticas, dado en decibeles.</t>
  </si>
  <si>
    <t>(medición después de la intervención/línea base de medición)*100</t>
  </si>
  <si>
    <t>5</t>
  </si>
  <si>
    <t xml:space="preserve">Una vez realizada la intervención en las cuatro (4) zonas, se determinó el promedio logarítmico de emisión para el año 2016, lo que arrojó un valor de 78,4dB(A), asimismo, para el año 2017 con un valor de 73,0 dB(A); lo que corresponde a una reducción en decibeles de 5,4dB(A); este resultado es equivalente a una reducción en porcentaje de 71,3% para el año 2017. 
La intervención durante el 2016 y 2017 en cinco (5) zonas críticas se ha conseguido con la intervención realizada por la SCAAV un porcentaje de reducción del 3.6%, cumpliendo en un 189% lo previsto para el 2017, puesto que el cumplimiento de la meta planeado correspondía a 1,88%, lo anterior representa  1,5 dB(A) en la  reducción de niveles de ruido en las zonas críticas.
</t>
  </si>
  <si>
    <t>Monitoreo y evaluación de las condiciones ambientales de los ríos (Índice de calidad fisicoquímica para los ríos Torca, Salitre, Fucha y Tunjuelo) .
Control y seguimiento de  usuarios que generan vertimientos directos a los ríos …</t>
  </si>
  <si>
    <t xml:space="preserve">Categoría Buena= [80 &lt;WQI&lt; 94]
</t>
  </si>
  <si>
    <t>Km de ríos</t>
  </si>
  <si>
    <t xml:space="preserve">Calidad fisicoquímica para los ríos Torca, Salitre, Fucha y Tunjuelo </t>
  </si>
  <si>
    <t>suma de los Km por tramo con WQI &gt;80</t>
  </si>
  <si>
    <t>Kilómetros</t>
  </si>
  <si>
    <t xml:space="preserve">Aumentar la calidad de los 20,12 km de río en el área urbana que cuentan con calidad aceptable o superior (WQI &gt;65) a buena o superior (WQI &gt;80) y adicionar 10 km de ríos en el área urbana del Distrito con calidad de agua aceptable o superior (WQI 
</t>
  </si>
  <si>
    <t>Red de monitoreo de la calidad hídrica superficial del D. C, SDA</t>
  </si>
  <si>
    <t>Se han realizado controles a 560 usuarios generadores de vertimientos, se han generado 3 medidas preventivas por tema de vertimientos y formulación de cargos a la empresa de acueducto por incumplimiento en la reducción de carga contaminante, acciones que aportan al control de descargas contaminantes al recurso hídrico superficial y por ende al cumplimiento de la meta.
El cambio en la magnitud de la meta se debe al dato que se deriva del informe oficial WQI, el cual tiene una periodicidad de monitoreo entre julio a junio, y se reportan los cambios resultado de la comparación de calidad de cada tramo y río con respecto a la calidad (Informe WQI Julio-2014 a Junio -2015)
que sirvió como línea base para el PDD Bogotá Mejor para todos. El siguiente cambio de magnitud de la meta se presentará en el cuarto trimestre del año una vez se culmine el monitoreo (Julio 2016 a Junio 2017), sean recibidos los análisis de laboratorio y se genere el informe WQI.
Debido a que la meta cuenta con una tipología tipo suma y al cierre de 2016 se había reportado 3.2 Km esta magnitud se mantiene hasta tanto no se genere la información para el cambio de la magnitud.</t>
  </si>
  <si>
    <t xml:space="preserve">Es así que, para el indicador asociado con el incremento de los 20,12 km de río en el área urbana que contaban con calidad aceptable o superior (WQI &gt;65) en el período 2014-2015, a buena o superior (WQI &gt;80), se determina que para el período objeto de análisis (2016-2017) se presenta un índice de calidad de agua buena o superior de 20.12 km en el área urbana del Distrito.
Considerando la dinámica en la calidad del agua en las fuentes superficiales de la ciudad, el cumplimiento temporal del indicador debe mantenerse en el tiempo y por tanto el Número de kilómetros de ríos en el área urbana del Distrito con calidad de agua buena o superior implica el continuo desarrollo de actividades de control y seguimiento que propenda al mejoramiento de la calidad del recurso hídrico de la ciudad.
</t>
  </si>
  <si>
    <t xml:space="preserve">Para definir la calidad de cada punto de medición:
CCME  - WQI = 100 - ( (Raíz de F1 al cuadrado + F2 al cuadrado + F3 al cuadrado)/ 1.732)
Para establecer los kilómetros de río con calidad  aceptable o superior se realiza una sumatoria de los tramos de río que cumplen con dicha condición .
Categoría aceptable= [65&lt;WQI&lt;79] </t>
  </si>
  <si>
    <t>Número de km de ríos urbanos adicionales con índice de Calidad del Agua aceptable (WQI &lt;65)</t>
  </si>
  <si>
    <t>suma de los Km por tramo con WQI &gt;65 Y &lt;80</t>
  </si>
  <si>
    <t>Debido a que la meta cuenta con una tipología tipo suma y al cierre de 2016 se había reportado 3.2 Km esta magnitud se mantiene hasta tanto no se genere la información para el cambio de la magnitud producto de que se han controlado a 560 usuarios generadores de vertimientos, se han generado 3
medidas preventivas por tema de vertimientos y formulación de cargos a la empresa de acueducto por incumplimiento en la reducción de carga contaminante, acciones que aportan al control de descargas contaminantes al recurso hídrico superficial y por ende al cumplimiento de la meta.El cambio en la
magnitud de la meta se debe al dato que se deriva del informe oficial WQI, el cual tiene una periodicidad de monitoreo entre julio a junio, y se reportan los cambios resultado de la comparación de calidad de cada tramo y río con respecto a la calidad (Informe WQI Julio-2014 a Junio -2015) que sirvió como
línea base para el PDD ¿ Bogotá Mejor para todos.
El siguiente cambio de magnitud de la meta se presentará en el cuarto trimestre del año una vez se culmine el monitoreo (Julio ¿ 2016 a Junio 2017), sean recibidos los análisis de laboratorio y se genere el informe WQI.</t>
  </si>
  <si>
    <t xml:space="preserve">Si bien al cierre de 2016 se había reportado 3.5 km de rio con índice de calidad de agua aceptable o WQI &gt;65, una vez culminado los monitoreos y realizado en análisis respecto al índice WQI se determinó que se los tramos de Fucha 3 y Tunjuelo 2 con una medición de 6.836,3 metros de rio con calidad aceptable. de los cuales 3,7 kilómetros de rio se mejoraron según la medición del 2017. 
</t>
  </si>
  <si>
    <t>Hectáreas de suelo degradado y/o contaminado</t>
  </si>
  <si>
    <t>Sumatoria de las hectáreas de suelo intervenidas</t>
  </si>
  <si>
    <t>107 predios (1.163,4 hectáreas afectadas por minería)</t>
  </si>
  <si>
    <t>Áreas que han tenido intervención para su recuperación en sitios contaminados o afectados</t>
  </si>
  <si>
    <t>Áreas afectadas por actividad extractiva y con seguimiento ambiental</t>
  </si>
  <si>
    <t xml:space="preserve">Sumatoria de áreas con concepto de intervención en áreas con degradación o contaminación ambiental </t>
  </si>
  <si>
    <t>Ha</t>
  </si>
  <si>
    <t>15.3.1</t>
  </si>
  <si>
    <t>Porcentaje de tierra que es degradada sobre el área total de tierra</t>
  </si>
  <si>
    <t xml:space="preserve">Para el 2017 se ha realizado la verificación de los adelantos en la recuperación geomorfológica y ambiental en las áreas de 5 predios afectados por actividad extractiva de minerales los cuales son: (Cantera La Laja, Cantera El Milagro, Fábrica de
Ladrillos, El Progreso Predio La Herradura y Aguas de Bogotá S.A.) no se ha constatado la entrega efectiva o recuperación integral de predios nuevos para la presente vigencia.
</t>
  </si>
  <si>
    <t>Durante la vigencia del año 2017 se realizaron actividades de control y seguimiento a un total de 12 predios que representan 11,37 hectáreas en donde verificó la implementación de actividades de recuperación, remediación o restauración de suelo.</t>
  </si>
  <si>
    <t>Proyectos priorizados en el Plan de Acción de la política de Bienestar Animal</t>
  </si>
  <si>
    <t>Sumatoria de proyectos del plan de acción de la política de bienestar animal implementados</t>
  </si>
  <si>
    <t>Implementado diferentes campañas para la esterilización, vacunación, sistemas de identificación de perros y gatos, adopción, urgencias veterinarias los cuales se divulgaron a través de los medios masivos y virales de comunicación, de igual manera se vienen realizando campañas educativas y pedagógicas en los diferentes colegios del distrito.
Se diseñó el programa de educación y sensibilización en materia de protección y bienestar animal el cual definió la construcción de una estrategia lúdica y pedagógica, así las cosas se han realizado jornadas en 289 colegios de las localidades de Suba, Engativá, Puente Aranda y Kennedy. Adicionalmente se vinculó a esta estrategia a la policía nacional mediante la capacitación a 50 de sus unidades, por otro lado se han sensibilizado y concienciado a un número cercano a las 1000 personas en actividades lúdico educativas en las localidades de Usme, Ciudad Bolívar, Tunjuelito y Antonio Nariño.
Lo que respecta al proyecto de creación e implementación sistema de identificación, registró y monitoreo de caninos y felinos, se realizó el registro de 3000 animales e implantación de 1000 chips, así como el mantenimiento y ajustes a la plataforma de control denominada ciudadano de 4 patas.
Para el programa integral de prevención y atención de la salud animal, actualmente se está ejecutando un contrato suscrito con la Universidad de Ciencias Aplicadas y Ambientales - UDCA cuyo objeto es la prestación de servicios para la atención de urgencias veterinarias y atención integral a la fauna
doméstica del distrito capital, en este sentido a la fecha se han atendido aproximadamente 310 urgencias</t>
  </si>
  <si>
    <t xml:space="preserve">La SDA en cumplimiento de la meta plan de desarrollo implementó los siguientes proyectos:
Comunicación: Implementación del programa a través de campañas para la esterilización, vacunación, sistemas de identificación de perros y gatos, adopción, urgencias veterinarias los cuales se divulgaron a través de los medios masivos y virales de comunicación, de igual manera se vienen realizando campañas educativas y pedagógicas en los diferentes colegios del distrito.
</t>
  </si>
  <si>
    <t xml:space="preserve">Centro recepción y rehabilitación </t>
  </si>
  <si>
    <t>sumatoria fases de operación del centro de recepción y rehabilitación de Fauna y Flora silvestre</t>
  </si>
  <si>
    <t>Centro recepción y rehabilitación</t>
  </si>
  <si>
    <t xml:space="preserve">Se llevó a cabo la contratación de personal, insumos, alimento las cuales son acciones tendientes a garantizar los servicios del actual Centro de Recepción de Flora y Fauna Silvestre en atención a dar cumplimiento a la meta resultado del Plan de Desarrollo "poner en marcha el nuevo centro recepción y
rehabilitación de fauna y flora silvestre contemplándose la implantación de soluciones provisionales alternas durante la fase constructiva para garantizar la continuidad en las acciones de control de los dos recursos" se elaboraron los estudios previos para la adjudicación del contrato de obra previa
actualización de precios unitarios debido a que estos se encontraban presupuestados y calculados a la vigencia 2015. </t>
  </si>
  <si>
    <t>Se realizaron los estudios previos para la contratación de personal, insumos, alimento las cuales son acciones tendientes a garantizar los servicios del actual CRRFFS en atención a dar cumplimiento a la meta resultado del PDD "poner en marcha el nuevo centro recepción y rehabilitación de fauna y flora silvestre contemplándose la implantación de soluciones provisionales alternas durante la fase constructiva para garantizar la continuidad en las acciones de control de los dos recursos" adicionalmente se adelantaron los estudios previos a fin de establecer un convenio interadministrativo con IDPYBA a fin de cumplir con la misionalidad del instituto haciendo entrega fisica de los animales, sin dejar de lado las tareas indelegables como autoridad ambiental (Incautaciones y disposicion final de los animales), con el fin de garantizar la atención a la fauna que encuentra actualmente en el CRRFFS. De acuerdo al cronograma del proceso No SDA-LP-013-2017 la adjudicación de esta licitación del contrato de obra se realizó el dia 12 de septiembre, donde fue declarada desierta y dando paso a que la SDA, realice un proceso de selección abreviada según lo contemplado en la ley 1150 de 2007, con el fin de ser adjudicado en el mes de noviembre de 2017.</t>
  </si>
  <si>
    <t>Actuaciones</t>
  </si>
  <si>
    <t>sumatoria de las actuaciones jurídicas de evaluación,  control, seguimiento, prevención  e investgacion realizadas.</t>
  </si>
  <si>
    <t>En el primer semestre de la vigencia 2017, la Secretaría Distrital de Ambiente ¿SDA- realizó 4.906 actuaciones Técnico ¿ Jurídicas de evaluación, control, seguimiento y prevención para conservar, proteger y disminuir el tráfico ilegal de la flora y de la fauna silvestre, de las cuales 3.833 fueron ejecutadas
con recursos de vigencia y 1.073 con recursos de reserva.</t>
  </si>
  <si>
    <t xml:space="preserve">Con el objeto de conservar, proteger y disminuir el tráfico ilegal de la flora y de la fauna silvestre, la Secretaría Distrital de Ambiente, en la vigencia 2017 ejecutó 12.333 actuaciones técnico - jurídicas de evaluación, control, seguimiento y prevención, de las cuales 5.444 corresponden al recurso Flora, 4.898
al recurso Fauna y 1.991 a los dos recursos.
</t>
  </si>
  <si>
    <t>Casa Ecológica</t>
  </si>
  <si>
    <t>Se realizaron las actuaciones el día 23 de enero de 2017 el Instituto Colombiano de Arequeología emitió autorización para la elaboración del plan manejo arqueológico, quedando supeditado el inicio de las obras de construcción hasta tanto no se realizara dicho plan, por lo anterior se evidencio la necesidad
de contratar un arqueólogo con el fin de estructurar los estudios y documentos previos para la escogencia del contratista idóneo quien realizara el rescate arqueológico a que haya lugar en el predio donde se construirá la Casa Ecologica de los Animales.
El día 7 de abril la Corporación Autonoma Regional Cundinamarca a través del acto administrativo 101, otorgo autorización de aprovechamiento forestal único de 2 individuos arbóreos, los cuales serán talados y su madera aprovechada.
Producto de análisis realizados tras visita técnica realizada en el mes de junio al predio se determinó la viabilidad de iniciar las obras desde otro punto diferente al inicialmente planteado, a fin de no interferir en las acciones de rescate arqueológico puesto que los polígonos a intervenir se encontraron en lo
que sería la etapa inicial de construcción.</t>
  </si>
  <si>
    <t>15.00</t>
  </si>
  <si>
    <t>La entidad procedió a iniciar la LICITACION número SDA-LP-048-2017 , presentándose a la misma tres oferentes y logrando adjudicar por la cuantía de VENTICINCO MIL SESENTA Y SIETE MILLONES SETECIENTOS VEINTISIETE MIL OCHOCIENTOS DIEZ PESOS ($25,067,727,810.00) M/CTE. Al CONSORCIO ECOCASA y suscribiendo el contrato NO. 20171382. A la fecha ya se ha aprobado las pólizas respectivas y estamos en proceso de constitución de contrato de fiducia para el anticipo pactado, así como revisión del proyecto de planos y demás documentos para con ello proceder al inicio de la obra, posterior a que el lote respectivo sea desocupado de los animales silvestres que aún permanecen en el lugar.</t>
  </si>
  <si>
    <t>218</t>
  </si>
  <si>
    <t>*Jardínería Porcentaje</t>
  </si>
  <si>
    <t xml:space="preserve">Sumatoria metros cuadrados de Jardinería </t>
  </si>
  <si>
    <t>93000 m2</t>
  </si>
  <si>
    <t>JBB</t>
  </si>
  <si>
    <t>Registro administrativo, JBB</t>
  </si>
  <si>
    <t>Jardín botánico reporta como magnitud de cumplimiento de la meta de plantación de arbolado un total de 7099 árboles que corresponden al  0,58%; en la meta de plantación de jardinería se reporta una magnitud de 10,16% que corresponde a 9140 metros cuadrados de jardinería. Aún no se reporta nada la magnitud 0,2 de zonas verdes, ya que se están adelantando reuniones interinstitucionales  con las entidades que hacen intervenciones en espacio verde urbanos (DADEP, IDU).</t>
  </si>
  <si>
    <t>En lo corrido del año 2017, en el marco del plan de desarrollo Bogotá Mejor para Todos, la Subdirección Técnica Operativa -Oficina de Arborización Urbana ha realizado el plantación de 5499,5 m2 de jardines, esta plantación se distribuye de la siguiente manera de acuerdo a su gestión: 521,5 ms por intervención directa, 1662 m2 por convenios, 1120 m2 del acuerdo 435 de 2010, gestión institucional 1173 m2 y a través de gestión comunitaria 1023 m2.</t>
  </si>
  <si>
    <t>El porcentaje de avance a Junio se calculó teniendo en cuenta los 4500 m2 programados para este año</t>
  </si>
  <si>
    <t xml:space="preserve">Indicador Arbolado: A Diciembre de 2017, Jardín Botánico de Bogotá reportó un total de Plantación de árboles de 10.111 en las diferentes localidades de Bogotá a través de convenios o alianzas e intervención directa. Así mismo la Secretaría de Ambiente reportó la plantación de 156 árboles. 
Indicador Jardinería: A 31 de Diciembre se reporta la plantación de 11.540,5 metros cuadrados de jardines en Bogotá por intervención directa, convenios, acuerdo 435-2010, gestión institucional y gestión comunitaria.  
Indicador Plan de Silvicultura: A diciembre se reporta avence en la actualización de la base diagnóstica de los 19 PLAUs, Revisión y Aprobación de los 19 PLAUs y socualización de los mismos. De igual manera se reporta un avance del 51% en la formulación de los programas que hacen parte del Plan Distrital de Silvicultura. </t>
  </si>
  <si>
    <t xml:space="preserve">El avance cuantitativo y cualitativo de la meta se realizó sobre los tres indicadores que la integran: 
Palntación de árboles
Plantación de Jardines
Formulación e implementación del Plan de Sivicultura. </t>
  </si>
  <si>
    <t>40</t>
  </si>
  <si>
    <t>181</t>
  </si>
  <si>
    <t>Toneladas de llantas usadas aprovechadas anualmente</t>
  </si>
  <si>
    <t>Sumatoria de las toneladas de llantas usadas aprovechadas</t>
  </si>
  <si>
    <t>Toneladas</t>
  </si>
  <si>
    <t>ANDI</t>
  </si>
  <si>
    <t>Número de toneladas
de llantas usadas
aprovechadas</t>
  </si>
  <si>
    <t>Registro administrativo, Minambiente (Resolución 1457/2010)</t>
  </si>
  <si>
    <t>El grupo de residuos de la Subdirección de Ecourbanismo y Gestión Ambiental Empresarial y la Subdirección Control Ambiental al Sector Público, en cumplimiento a la meta del plan de desarrollo y en cumplimiento a la resolución 1457 de 2010 adelantaron actividades para la promoción y divulgación de los diferentes sistemas de recolección selectiva y gestión ambiental de llantas usadas. gestionadas de estos puntos y así mismo las llantas gestionadas por medio de sus afiliados. Con un resultado de 3379 Toneladas de llantas recolectadas y aprovechas en Bogotá .</t>
  </si>
  <si>
    <t xml:space="preserve">En cumplimiento a la meta del plan de desarrollo y en cumplimiento a la resolución 1326 de 2017, Decretos Distritales 442 de 2015 y 265 de 2016 se adelantaron actividades para la promoción y divulgación de los diferentes sistemas de recolección selectiva y gestión ambiental de llantas usadas, estas actividades se desarrollaron mediante sensibilizaciones a establecimientos acopiadores de llantas en diferentes localidades con el apoyo de entidades distritales. Se participó en jornadas distritales de recolección de llantas usadas en espacio público, en donde intervinieron sistemas posconsumo de llantas, secretarías de ambiente y gobierno, así como UAESP y los distintos operadores de aseo de la ciudad.
</t>
  </si>
  <si>
    <t>Seguimiento a la reducción de emisiones de GEI
Cantidad de emisiones de gases CO2eq reducidas en cada módulo 
Total de la reducción en los proyectos analizados que aportan a la reducción</t>
  </si>
  <si>
    <t>Sumatoria de las Ton de CO2eq reducidas a partir de diciembre de 2017, según la formulación del proyecto Gestión ambiental urbana</t>
  </si>
  <si>
    <t>Toneladas de CO2eq</t>
  </si>
  <si>
    <t>Número de toneladas
de las emisiones de
CO2eq. reducidas/ año</t>
  </si>
  <si>
    <t>Cantidad de emisiones de gases CO2eq reducidas en cada módulo en el año 2008.</t>
  </si>
  <si>
    <t xml:space="preserve">Sumatoria de las toneladas emitidas y reducida de CO2eq de los 4 módulos </t>
  </si>
  <si>
    <t>9.4.1</t>
  </si>
  <si>
    <t>Emisiones de carbono por Unidad de Valor Agregado</t>
  </si>
  <si>
    <t>Se diligenció la ficha de seguimiento de reducción de emisiones de GEI para el proyecto quema de biogás en el RSDJ y del proyecto Plazas de mercado.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enero-abril de 2017, se estimó una reducción de 116.394 tCO2eq (toneladas de Dióxido de Carbono Equivalente) por el tratamiento de 5.542
toneladas de metano en la planta de biogás. Adicionalmente, con la ejecución del proyecto "Ruta selectiva de residuos orgánicos en las Plazas de Mercado Distritales", según la información suministrada por el IPES se estimó una reducción de 44 tCO2eq por el tratamiento de 1.048 toneladas de residuos
orgánicos. Por lo anterior, se logró en total la reducción de 116.438 tCO2eq con los proyectos mencionados.</t>
  </si>
  <si>
    <t xml:space="preserve">Se diligenció la ficha de seguimiento de reducción de emisiones de GEI para el proyecto quema de biogás en el RSDJ, del proyecto Plazas de mercado y del proyecto Operación PTAR Salitre.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enero-octubre de 2017, se estimó una reducción de 300.440 tCO2eq (toneladas de Dióxido de Carbono Equivalente) por el tratamiento de metano en la planta de biogás. Adicionalmente, con la ejecución del proyecto "Ruta selectiva de residuos orgánicos en las Plazas de Mercado Distritales" ejecutado en el periodo de marzo - agosto de 2017, según la información suministrada por el IPES se estimó una reducción de 154 tCO2eq por el tratamiento de 724,55 toneladas de residuos orgánicos; y finalmente el proyecto "Operación de la planta de tratamiento de aguas esiduales" tiene un aporte de reducción de 54.804 tCO2eq por el vólumen del biogas tratado en los biodigestores de la planta, reportado en el périodo comprendido de enero a noviembre de 2017. Por lo anterior, se logró en total la reducción de 355.398 tCO2eq con los proyectos mencionados.
</t>
  </si>
  <si>
    <t>Control y seguimiento a los Residuos Peligrosos</t>
  </si>
  <si>
    <t>Sumatoria  de toneladas de residuos peligrosos y especiales dispuestos adecuadamente</t>
  </si>
  <si>
    <t>Numero de toneladas de residuos peligrosos controlados</t>
  </si>
  <si>
    <t xml:space="preserve">11.6.1 </t>
  </si>
  <si>
    <t xml:space="preserve">Se realizaron acercamientos con nuevos programas posconsumo: (CLICk&amp;GREEN para RAEES, RECOPILA para la corriente de pilas y acumuladores y CELULAR SUNpara la corriente de pilas de celulares) con el fin de promover la disposición adecuada de residuos peligrosos mediante la promoción y divulgación de dichos programas por medio de los canales de comunicación de la SDA.Se ha incrementado la divulgación del acuerdo 634 de 2015 logrando un mayor número de registros tramitados y así mismo una mayor cantidad de AVU gestionado y controlado a través de las empresas registradas.
De esta manera se consolida la información de cada una de las corrientes de residuos peligrosos por medio de los programas posconsumo autorizados de la siguiente manera: Luminarias (58.675,12 kg), RAEES (262.850,55 kg), Medicamentos Vencidos (11.883 kg), Pilas y Acumuladores (24108.65 kg) y Aceite vegetal Usado 300.842,72 kg para un total de 658.36 Toneladas de Residuos Peligrosos y especiales gestionados adecuadamente.
</t>
  </si>
  <si>
    <t xml:space="preserve">Se realizó la verificación y consolidación de las cantidades de residuos gestionados por cada uno de los programas posconsumo y gestores de residuos especiales (AVU) respectivamente, estas cantidades cuentan con su correspondiente certificado de disposición siendo así el soporte de cantidades gestionadas en la ciudad. Los residuos fueron recolectados por medio de campañas de recolección, promoción y difusión tanto en el sector residencial (Ecolecta y Puntos fijos) y empresarial.
Se estableció para uso de la ciudadanía la plataforma para el reporte de cantidades de AVU gestionadas adecuadamente, lo que facilitara la obtención y análisis de las cantidades generadas de AVU en la ciudad, igualmente se continúa con las actividades de divulgación y capacitación del acuerdo Distrital 634 de 2015.  Para la vigencia del año 2017 se realizó el aprovechamiento y disposición adecuada de 2427,3 Ton discriminadas de la siguiente manera: RAEES 1341,4
</t>
  </si>
  <si>
    <t>Control a la gestión externa de residuos peligrosos en establecimientos de salud humana</t>
  </si>
  <si>
    <t>Sumatoria de las toneladas reportadas controladas y con seguimiento</t>
  </si>
  <si>
    <t xml:space="preserve">Número de toneladas
de residuos peligrosos
en establecimientos de
salud humana y afines
controlados y con
seguimiento
</t>
  </si>
  <si>
    <t>Numero de toneladas</t>
  </si>
  <si>
    <t>En el período de enero a Junio de 2017 la SDA controló un total acumulado de 4206 toneladas de Residuos Peligrosos (infecciosos, químicos y administrativos) en el sector salud y afines generadas en el Distrito Capital, donde se realizaron en total acumulado de 139 visitas de Seguimiento y Control a
establecimientos generadores de residuos hospitalarios y similares con su respectiva actuación técnica, generando 86 oficios de requerimiento, y 11 Concepto técnico y 17 Informes Técnicos ; además se realizaron 5 Conceptos Técnicos, 22 oficios de requerimiento a solicitud de información y/o
actualización de caracterización con RESOL 631 de 2015 y 11 caracterizaciones fueron vinculadas a permiso de vertimientos.
Por último, se analizaron 40 Informes de gestión con su respectiva actuación.</t>
  </si>
  <si>
    <t xml:space="preserve">En el período de enero a diciembre de 2017 la SDA controló un total acumulado de 8028 toneladas de Residuos Peligrosos (infecciosos, químicos y administrativos) en el sector salud y afines generadas en el Distrito Capital, donde se realizaron en total acumulado de 333 visitas de Seguimiento y Control a establecimientos generadores de residuos hospitalarios y similares con su respectiva actuación técnica, generando 567 oficios de requerimiento, y 25 Concepto técnico y 30 Informes Técnicos, 82 oficios de requerimientos por análisis caracterización con RESOL 631 de 2015 y 32 caracterizaciones fueron vinculadas a permiso de vertimientos.
</t>
  </si>
  <si>
    <t xml:space="preserve">Proyectos con criterios de Ecourbanismo y Construcción Sostenible
</t>
  </si>
  <si>
    <t>Emisión de los lineamientos o determinantes ambientales mediante comunicación oficial de la entidad o mediante actas de revisión y aprobación (que pueden ser de la SDA o del JBB).</t>
  </si>
  <si>
    <t xml:space="preserve">Número de proyectos
en etapa de diseño y
operación con criterios
de sostenibilidad
</t>
  </si>
  <si>
    <t>Numero de proyectos</t>
  </si>
  <si>
    <t>Número de proyectos en etapa de diseño u operación que incluyen criterios de sostenibilidad ambiental</t>
  </si>
  <si>
    <t>Durante el segundo trimestre se incorporó criterios de sostenibilidad ambiental a cincuenta (50) proyectos de diferentes escalas, para un total de 113, tanto en espacio público como en privado, promoviendo la construcción sostenible y el ecourbanismo en la ciudad. Los proyectos a los cuales se les
incorporo criterios de sostenibilidad corresponden a: Cuatro (4) Planes Parciales de Desarrollo, un (1) proyecto de compatibilidad de usos de vivienda en suelo restringido, cuarenta y cinco (44) proyectos de diseño paisajístico de parques y zonas verdes, un (1) proyecto pre - reconocido como ecoeficientes
por el Programa Bogotá Construcción Sostenible.</t>
  </si>
  <si>
    <t>Se incorporaron criterios de sostenibilidad ambiental a doscientos once (211) proyectos de diferentes escalas, tanto en espacio público como en privado, promoviendo la construcción sostenible y el ecourbanismo en la ciudad. Los proyectos a los cuales se les incorporó criterios de sostenibilidad corresponden a: Once (11) Planes Parciales de Desarrollo, tres (3) planes parciales de renovación urbana, un (1) plan parcial de regularización y manejo, siete (7) Planes de Implantación, doce (12) proyectos de compatibilidad de usos de vivienda en suelo restringido, un (1) proyecto de regularización de barrio, ciento treinta y dos (132) proyectos de diseño paisajístico de parques y zonas verdes, cinco (5) proyectos pre - reconocidos como ecoeficientes por el Programa Bogotá Construcción Sostenible y treinta y nueve (39) tramos de proyectos viales de la caja de vivienda popular.</t>
  </si>
  <si>
    <t>0.20</t>
  </si>
  <si>
    <t xml:space="preserve">proyecto de sistema urbano de drenaje sostenible </t>
  </si>
  <si>
    <t>% Avance en la implementación del proyecto</t>
  </si>
  <si>
    <t>Proyecto</t>
  </si>
  <si>
    <t>SDA-EAB</t>
  </si>
  <si>
    <t>Un proyecto de sistema
urbano de drenaje
sostenible para manejo
de aguas y
escorrentías
desarrollado</t>
  </si>
  <si>
    <t>Proyecto de sistema
urbano de drenaje
sostenible</t>
  </si>
  <si>
    <t>3.9.1</t>
  </si>
  <si>
    <t>Tasa de mortalidad atribuida a la insalubridad del agua, el saneamiento inseguro y la falta de higiene</t>
  </si>
  <si>
    <t xml:space="preserve">Aunque está programado desde esta vigencia (2017) aún no se reporta ejecución. </t>
  </si>
  <si>
    <t xml:space="preserve">m2 de techos verdes y jardines verticales implementados  en espacio público
m2 de techos verdes y jardines verticales implementados  en espacio privado </t>
  </si>
  <si>
    <t>Sumatoria de los m2 de techos verdes y jardines verticales en espacio público + los de espacio privado</t>
  </si>
  <si>
    <t>Metros cuadrados</t>
  </si>
  <si>
    <t>Número de m2 de
techos verdes y
jardines verticales, en
espacio público y
privado implementados</t>
  </si>
  <si>
    <t>m2 de
techos verdes y
jardines verticales, en
espacio público y
privado</t>
  </si>
  <si>
    <t>M2</t>
  </si>
  <si>
    <t>Este indicador es de reporte anual, por lo que los avances realizados están acordes al plan de trabajo, y en éste se ha continuado con el ejercicio de validación de las fórmulas estadísticas, a través de análisis de datos multivariantes, con el objetivo de
evaluar los sectores productivos de manera independiente de acuerdo al comporta medio medio en la eficiencia del uso de los recursos en la ciudad. A su vez, se continua con la elaboración documental y electrónica de la Herramienta GAE, la cual tiene
como objetivo consolidar la información acerca de los consumos de agua, energía y generación de residuos peligrosos del año 2016, así como el estado de los trámites legales ambientales aplicables a las empresas, la implementación de proyectos
ambientales y de Sistemas de Gestión Ambiental, información requerida para evaluar la gestión y el desempeño ambiental de las organizaciones.</t>
  </si>
  <si>
    <t>Durante la vigencia 2017 se ha realizado el acompañamiento a 5002 m2 de infraestructura vegetada, correspondientes a 3931 m2 de jardín vertical y 1071 m2 en techo verde, en proyectos existentes en espacio público y privado de las localidades de Candelaria (425 m2), Santa Fé (627.15 m2), Chapinero (888 m2), Barrios unidos (126 m2), Engativá (398 m2), Puente Aranda (102 m2), Usaquén (1100 m2), Fontibón (363 m2), Suba (445 m2) y Teusaquillo (526 m2) de la Ciudad de Bogotá.</t>
  </si>
  <si>
    <t xml:space="preserve">Indicadores de desempeño ambiental
Requisitos legales 
Proyección social
</t>
  </si>
  <si>
    <t>No de empresas con índice ideal muy bueno y excelente</t>
  </si>
  <si>
    <t>Empresas</t>
  </si>
  <si>
    <t>Número de empresas
con índice de
desempeño ambiental
empresarial -IDEA -
entre muy bueno y
excelente.</t>
  </si>
  <si>
    <t>Número de empresas</t>
  </si>
  <si>
    <t>Numero de empresas</t>
  </si>
  <si>
    <t>12. Garantizar modalidades de consumo y producción sostenibles</t>
  </si>
  <si>
    <t>12.6.1</t>
  </si>
  <si>
    <t>Número de empresas que publican informes sobre sostenibilidad</t>
  </si>
  <si>
    <t xml:space="preserve">Se realizó la evaluación de las empresas postuladas al Programa de Excelencia Ambiental Distrital - PREAD, y algunas empresas del Programa Gestión Ambiental Empresarial, de las cuales 139 obtuvieron un nivel entre muy bueno y excelente de acuerdo a la escala de validación del IDAE durante el trimestre, para un total de 150 durante todo el año. Adicionalmente se inició la recolección de la información de 300 empresas participantes del Programa Gestión Ambiental Empresarial durante el Ciclo del año 2017, las cuales serán medidas con el Índice durante el primer trimestre de 2018, de acuerdo a lo contemplado en el plan de trabajo; y se continuará con la validación de los indicadores de consumo de agua, energía y de generación de residuos peligrosos de este grupo de empresas.
</t>
  </si>
  <si>
    <t>Toneladas de RCD</t>
  </si>
  <si>
    <t>Sumatoria de toneladas de residuos de construcción y demolición controladas</t>
  </si>
  <si>
    <t xml:space="preserve"> toneladas de residuos de construcción y demolición dispuestos y aprovechados adecuadamente</t>
  </si>
  <si>
    <t xml:space="preserve"> toneladas de residuos de construcción y demolición dispuestos y aprovechados adecuadamente/año </t>
  </si>
  <si>
    <t>12.5.1</t>
  </si>
  <si>
    <t>Tasa nacional de reciclado, toneladas de material reciclado</t>
  </si>
  <si>
    <t>En lo corrido del año se realizaron 334 visitas de seguimiento y control a obras de infraestructura en el perímetro urbano del Distrito Capital que permitieron controlar la disposición adecuada de 4.271.113 toneladas de RCD con lo anterior se da cumplimiento a lo establecido en resolución 0932 de 2015;
de esta forma las cantidades controladas de RCD se verifican mediante la revisión de las certificaciones subidas al aplicativo web de cada proyecto corroborando la veracidad de los sitios de disposición y lo reportado por los constructores.
Además entre enero y junio de 2017 se realizó la revisión de 236 Planes de gestión de RCD, de los cuales se aprobarón 58 planes presentados por obras mayores a 5.000 m2 que causan impactos ambientales en la ciudad, así mismo se generaron 46 Informes técnicos (Sitios de disposición final,
Clasificación de impacto ambiental) y/o Conceptos técnicos por incumplimiento en obras en las diferentes obligaciones estipuladas en la Resolución 01115 de 2012, 0932 de 2015 y Resolución 1138 de 2013.</t>
  </si>
  <si>
    <t>Se realizó un control de 11,375,080 Ton de Residuos de Construcción y Demolición - RCD. En el periodo comprendido entre enero y Diciembre de 2017 se realizaron 885 visitas de seguimiento y control a obras de infraestructura en el perímetro urbano del Distrito Capital que permitieron controlar la disposición adecuada de toneladas de RCD.
Además entre enero y diciembre de 2017 se realizó la revisión de 689 Planes de gestión de RCD, de los cuales se aprobarón 184 planes presentados por obras mayores a 5.000 m2 que causan impactos ambientales en la ciudad, así mismo se generaron 109 Informes técnicos (Sitios de disposición final, Clasificación de impacto ambiental) y/o Conceptos técnicos por incumplimiento en obras en las diferentes obligaciones estipuladas en la Resolución 01115 de 2012, 0932 de 2015 y Resolución 1138 de 2013.
Lo anterior genero un incremento de las obras inscritas en el aplicativo web de la entidad, que en comparación con años anteriores, para el 2017 se tuvo un total 890 obras nuevas, que gracias al control realizado reportaron la certificaciones de la adecuada disposición de los RCD se obtuvieron resultados sobresalientes.</t>
  </si>
  <si>
    <t>Toneladas de aprovechamiento RCD</t>
  </si>
  <si>
    <t>(# toneladas aprovechadas  RCD/ # toneladas de RCD controladas por la SDA) *100</t>
  </si>
  <si>
    <t>%</t>
  </si>
  <si>
    <t>% de los residuos de
construcción y
demolición
aprovechados</t>
  </si>
  <si>
    <t>residuos de
construcción y
demolición
aprovechados</t>
  </si>
  <si>
    <t>creciente</t>
  </si>
  <si>
    <t>En el primer semestre del año 2017 se controló la aplicación de técnicas de aprovechamiento y tratamiento de RCD para un total 1.186.015Ton. equivalente al 15,39% del 20% establecido para la meta estipulada.
Estos valores se obtienen con base en los reportes generados por el seguimiento realizado a las obras y al aplicativo Web de la Entidad y teniendo en cuenta las siguientes variables: -El número de obras inscritas, el área en metros cuadrados de construcción que para el año 2017 y 2016 , calculado según
la base de datos soporte de la SCASP y el % de reutilización de Obra teniendo en cuenta un coeficiente de volumen de construcción de 0.60 m3/m2 de materiales de obra requerido.
Considerando lo anterior el valor total de rcd reutilizados o aprovechados a controlar en las obras es de 1.541.574 equivale a un 20% el cual corresponde a la meta establecida para la vigencia 2017 acorde con la norma.</t>
  </si>
  <si>
    <t>En el periodo comprendido entre enero y diciembre del año 2017 se controló la aplicación de técnicas de aprovechamiento y tratamiento de RCD para un total 2.339.085,99 Ton. equivalente al 30,34% del 20% establecido para la meta estipulada.
Estos valores se obtienen con base en los reportes generados por el seguimiento realizado a las obras y al aplicativo Web de la Entidad y teniendo en cuenta las siguientes variables: -El número de obras inscritas, el área en metros cuadrados de construcción que para el año 2017 y 2016 , calculado según la base de datos soporte de la SCASP y el % de reutilización de Obra teniendo en cuenta un coeficiente de volumen de construcción de 0.60 m3/m2 de materiales de obra requerido. Considerando lo anterior el valor total de rcd reutilizados o aprovechados a controlar en las obras es de 1.541.574 equivale a un 20% el cual corresponde a la meta establecida para la vigencia 2017 acorde con la norma.
Para el periodo comprendido entre enero y diciembre de 2017 se realizó la revisión de 689 Planes de Gestión-RCD y se dio la aprobación a 184 planes presentados por obras mayores a 5.000 m2 que causan impactos ambientales en la ciudad, mediante el desarrollo del aplicativo web de la entidad donde
reposan dichos documentos. El incremento en la ejecución de la meta se produce como resultado a la labor realizada por la SDA en cuanto a la implementación de un modelo eficiente y sostenible de gestión de los RCD en la ciudad en el cual se fortalecieron las actividades de evaluación control y seguimiento ambiental a los
generadores de RCD en Bogotá que desarrollan proyectos constructivos públicas y privadas que se desarrollan en Bogotá, de tal forma que se incluyeron actividades de promoción y capacitación socializando la normatividad ambiental existente, al sector de la construcción.</t>
  </si>
  <si>
    <t>Modelo???</t>
  </si>
  <si>
    <t>La Gerencia para la Planeación y el Desarrollo Rural del Distrito Capital durante el segundo semestre inició su gestión con tres de los principales actores que intervienen en la ruralidad: Secretaría Distrital de Ambiente - SDA, Secretaría Distrital de Desarrollo Económico - SDDE y Secretaría Distrital de Hábitat – SDHT, con los cuales se avanzó en las siguientes acciones:
A. Gestión de la Gerencia para la Planeación y el Desarrollo Rural del Distrito Capital 
1. Revisión y concertación de competencias entre la SDA y la SDDE en la ruralidad del D.C. 
2. Identificación de las inversiones realizadas y proceso de concertación de la intervención de las 3 entidades durante el actual plan de desarrollo, con el fin de llegar al territorio de forma articulada, evitar la duplicidad de acciones. 
3. Revisión y análisis de la Estrategia de Reconversión hacia un Desarrollo Sostenible, presentada por la SDDE, la cual está en proceso de consolidación. 
4. Revisión y análisis del Diagnóstico de la Vivienda Rural realizado por la SDHT, insumo para establecer los lineamientos por parte de la gerencia en lo que tiene que ver con el componente de asentamientos humanos del modelo de desarrollo rural. 
5. Revisión del índice de Sostenibilidad de las Unidades Productivas, por parte de SDDE y la SDA.
6. Consolidación de las inversiones proyectadas en el actual Plan de Desarrollo para la ruralidad por parte de todas las entidades, encontrando que la gran mayoría no reconocen su competencia en este territorio. 
7. Se definió la primera versión del modelo de gerencia y la metodología a implementar utilizando mejores prácticas y estándares internacionales que buscan hacer más eficiente la gestión por parte de la Administración en el territorio Rural. 
B. Implementación del Nuevo Modelo de Desarrollo Rural Sostenible 
Se implementó la PRIMERA FASE del Modelo de Desarrollo Rural Sostenible, la cual consistió en la caracterización del territorio rural y la elaboración del diagnóstico del estado de cada uno de los componentes definidos en el Modelo: Áreas Naturales, Áreas Deterioradas, Áreas productivas, Estructura Funcional y de Servicios y Asentamientos Humanos y, Estructura Socio Económica y Espacial.
Esta información sirvió de base para el Documento Técnico de Soporte del Componente Rural del POT, lo que garantiza la articulación entre los dos instrumentos. Así mismo, se avanzó en la definición del enfoque del Nuevo Modelo de Desarrollo Rural, el cual parte del cambio en la manera como el habitante rural se relaciona con el territorio, buscando una diversificación de las fuentes de ingreso de los habitantes alrededor de la oferta ambiental del territorio, eso implica definir:
i) pago por oferta de servicios ambientales,
ii) generar industria social y comunitaria, 
iii) identificar y promover el uso de energías alternativas 
iv) establecer nuevos procesos productivos en la ruralidad, incorporando las 40 especies de las zonas alto andinas identificadas por el Jardín Botánico de Bogotá y generar el encadenamiento productivo entre lo rural, lo urbano y la región, 
v) servicios urbanos o servicios descentralizados en la ruralidad, 
vi) modelo sostenible de asentamientos humanos rurales con espacio público adecuado a las características de dicho territorio y los elementos del patrimonio rural identificados, y, 
vii) servicios públicos con cobertura y calidad acordes a las condiciones del territorio rural, entre otros.
La fase de diagnóstico permite contar con una propuesta de desarrollo rural que en su conjunto está volcado alrededor de mejorar las condiciones culturales, económicas y sociales del territorio rural, expresado en un medio de vida, forma de vida y calidad de vida acorde con las características del mismo. Así mismo, la intervención articulada y concertada de la Administración en el territorio rural, permitirá hacer más eficiente la utilización de los recursos.</t>
  </si>
  <si>
    <t xml:space="preserve">La implementación del nuevo modelo de desarrollo rural sostenible se realizará en 4 fases así: Fase 1: Diagnóstico; Fase 2: Desarrollo e Implementación; Fase 3: Seguimiento y Monitoreo; Fase 4: Validación. 
Durante la vigencia 2016, se implementó la primera fase del modelo, la cual consistió en la caracterización del territorio rural y la elaboración del diagnóstico del estado de cada uno de los componentes definidos en éste: Áreas Naturales, Áreas Deterioradas, Áreas productivas, Estructura Funcional y de Servicios y Asentamientos Humanos y, Estructura Socio Económica y Espacial. Esta
información sirvió de base para el DTS del Componente Rural del POT, lo que garantiza la articulación entre los 2 instrumentos. Así mismo, se creó la Gerencia para la Planeación y el Desarrollo Rural del Distrito Capital, concebida en el Plan de Desarrollo «Bogotá Mejor para Todos», como escenario destinado a articular las intervenciones que permitan consolidar, un nuevo modelo de desarrollo rural sostenible para el D.C. 
En lo corrido de la vigencia 2017, se presentan los siguientes avances:
-Se cuenta con la matriz de interesados, la cual recoge los principales actores que intervienen en la ruralidad, identificando a la fecha un total 183 actores, a quienes se les realizó el respectivo análisis de su participación en el marco de la Gerencia de la Ruralidad. 
-Se cuenta con un informe del estado de avance de los compromisos de la Gerencia Rural, definiendo su alcance para la Planeación y el Modelo de Desarrollo Rural del D.C., en el plan de desarrollo «Bogotá Mejor Para Todos», además de la metodología para la implementación de la Gerencia y los avances junio 2016 - junio 2017 que se han obtenido. 
-Se cuenta con un documento de Planes, Programas, Proyectos y Acciones, donde se presenta una revisión de las diversas propuestas a nivel Nacional y Distrital que han permitido consolidar el actual desarrollo rural, así como los Programas, Proyectos y Acciones que adelantan las entidades sobre los componentes respectivos del nuevo Modelo de Desarrollo Rural Sostenible, evaluando su sustento técnico y financiero, la identificación de los territorios rurales donde se desarrolla, las debilidades o problemas que se han presentado en su implementación y una serie de recomendaciones para ser acogidas en lo posible por la Gerencia Rural para así definir una restructuración administrativa que consolide el Modelo.
-Se avanza en la elaboración de los lineamientos y parámetros, enfocados a contextualizar la situación actual de cada componente definido para el Modelo de Desarrollo Rural.
-Se cuenta con un documento que constituye un avance en la identificación y aproximación al estado de ejecución de los Planes, Programas, Proyectos y Acciones que actualmente se están realizando a nivel Nacional, Regional y Distrital para la conservación y disfrute de los Cerros Orientales de Bogotá D.C.
</t>
  </si>
  <si>
    <t xml:space="preserve">La implementación del Modelo de Desarrollo Rural Sostenible (MDRS) se realizará en 4 fases: Diagnóstico; Desarrollo e Implementación; Seguimiento y Monitoreo; Validación. En 2016, se implementó fase 1 con la caracterización del territorio rural y diagnóstico del estado de los componentes definidos en éste: Áreas Naturales, Áreas Deterioradas, Áreas productivas, Estructura Funcional y de Servicios y Asentamientos Humanos y, Estructura Socio Económica y Espacial
Durante 2017 se realizaron 24 reuniones de Gerencia para planeación y desarrollo rural por Sectores del Distrito, con las entidades adscritas a cada uno, teniendo logros frente a entregas de información, quehacer institucional y acciones que se han adelantado, vienen adelantando y proyectan realizar en lo Rural del D.C. Se consolidó la Matriz Interesados versión 2017 donde se refleja el relacionamiento/requerimiento con los enlaces de las entidades D.C que permite detallar él porque es importante esté interesado, como puede afectar o aportar el proyecto, se cuenta con Informe final de la gestión de los interesados, que detalla cada uno de los beneficios, impactos resultado del plan de trabajo
Por otra parte, se entregó propuesta final del plan de trabajo integral de la Gerencia que explica la metodología que se llevó a cabo en la coordinación de entidades, además se cuenta con propuesta final de hoja de ruta que da la dirección que debe tomar el desarrollo de la Gerencia dentro de su aplicación y manejo en cumplimiento con el plan de desarrollo; finalmente, la propuesta inicial del plan de gestión de los beneficios de la gerencia, este permite determinar la manera en que se harán visibles los beneficios de dicha gerencia en el marco del proyecto MDRS y su implementación y sensibilización dentro de las entidades que tienen injerencia en lo rural. Se consolidó la propuesta de modelo institucional que soporta el modelo y la gerencia rural que tiene como objetivo reorientar el desarrollo socio ambiental de las áreas rurales del Distrito, en donde la conservación y restauración del territorio se armonicen con las actividades socio económicas de uso, tenencia y ocupación, brindando calidad de vida a sus habitantes
Frente al desarrollo de la fase II del modelo y la incorporación de las dimensiones existentes en el territorio, se cuenta con los lineamientos y parámetros que expone la caracterización, diagnóstico y propuesta dentro de cada uno con el propósito de orientar las acciones en el marco del MDRS y el POT conducentes para el mejoramiento del desarrollo humano sostenible y en concordancia con objetivos del milenio; al igual que el documento consolidado del estado de información que describe planes, programas, proyectos y acciones para conservación del borde sur y borde oriental, en el marco del modelo
Por último, se cuenta con documento Análisis y Propuesta de Política Pública Ruralidad y anexos como Guía de políticas públicas, marco normativo 
</t>
  </si>
  <si>
    <t>Suelos de áreas abastecedoras</t>
  </si>
  <si>
    <t>Sumatoria de las hectareas en procesos de restauración sobre áreas abastecedoras de acueductos veredales asociadas a montañas, bosques, humedales, ríos, nacimientos, reservorios y lagos.</t>
  </si>
  <si>
    <t>Incremental</t>
  </si>
  <si>
    <t>1. Se Focalizó, priorizó una nueva área a intervenir, se socializó el proyecto ante la comunidad y el dueño del predio, se inicia el proceso de caracterización ambiental del área a intervenir y se elabora el acta de compromiso de intervención entre la SDA y el propietario para firma.
El predio vinculado es el denominado El Pedregal, cuya zona cedida por el propietario para acciones de Conservación y Restauración es de 28.5 Ha.
2. Se elaboraron dos Diagnostico Ambiental de áreas intervenidas Predio La Palma (A.V Pasquilla Centro) y Predio San Luis (A.V Agualinda Chiguaza)
3. Se realizaron actividades de mantenimiento en 52,12 Ha: actividades consistentes en fertilización foliar, abono y arreglo de cercas, en los predios intervenidos en las zonas abastecedoras de los acueductos veredales de: Agualinda Chiguaza, El Destino, Aguas Claras Olarte, Acuamarg ubicado en la
localidad de Usme. Y los predios de zonas abastecedoras de la Localidad de Ciudad Bolívar, correspondientes a los acueductos de Asoporquera, Pasquilla Centro, El Saltonal, Piedra Parada.
4. Como nueva área con intervención, se adiciona el predio ubicado en el Acueducto veredal el Destino de la localidad de Usme con 8 Ha, en el cual se realizaron las actividades de plantación de material vegetal nativo y protección física con cerca de alambre y poste. Lo anterior representa un total
acumulado de 76,33 Ha en restauración ecológica participativa, de estas 6 hectáreas fueron intervenidas y reportadas en marzo de 2017 y 62,33 Ha provienen de la vigencia 2016.</t>
  </si>
  <si>
    <t xml:space="preserve">1. Áreas de Restauración ecológica participativa o conservación y mantenimiento:
En el trimestre se finalizaron las implementaciones en los siguientes predios: Predio Santa Cruz (11,5 Ha), con la siembra participativa de 200 individuos y Predios Oasis y Delirio (0,97 Ha) siembra participativa de 450 individuos, y Los predios Los Alisos y El Prado (0,21 Ha) (Total intervenido en el trimestre 12,67 Ha)
Con estas intervenciones se consolidan 117,5 Ha en restauración ecológica participativa, de las cuales 42,5 hectáreas fueron intervenidas y reportadas a septiembre de 2017 y 62,33 Ha provienen de la vigencia 2016.
</t>
  </si>
  <si>
    <t>Predios</t>
  </si>
  <si>
    <t># de predios nuevos con adopción de buenas prácticas + # total de predios con adopción de buenas practicas= 1000</t>
  </si>
  <si>
    <t>2.4.1</t>
  </si>
  <si>
    <t>Porcentaje de la superficie agrícola cultivada siguiendo prácticas agrícolas sostenibles Target 2.4 By 2030, ensure sustainable food production systems and im</t>
  </si>
  <si>
    <t>Se identificaron 14 nuevos predios para vinculación en las cuencas de los ríos Tunjuelo, Teusacá y Blanco. Para un total de 605 a junio 2017, de los cuales 35 predios se vincularon en marzo de 2017 y 556 en la vigencia 2016.</t>
  </si>
  <si>
    <t xml:space="preserve">Como consolidado se tiene: Un total de 681 predios vinculados a diciembre 2017, de los cuales 105 predios se vincularon hasta el tercer trimestre de 2017 y 556 predios provienen de la vigencia 2016.
</t>
  </si>
  <si>
    <t>41</t>
  </si>
  <si>
    <t>182</t>
  </si>
  <si>
    <t xml:space="preserve">Porcentaje de crecimiento del índice de sostenibilidad de las Unidades Productivas intervenidas </t>
  </si>
  <si>
    <t>Sumatoria de los respectivos componentes del índice ponderados (indicador Ambientales) * 20% + (indicador Técnico-productivos) * 30% + (Indicador Social) * 20% + (indicador Económico) * 30%</t>
  </si>
  <si>
    <t xml:space="preserve">Subdirección de Desarrollo Socioeconómico-DERAA </t>
  </si>
  <si>
    <t xml:space="preserve">INDICADORES AMBIENTALES (20%): Hace referencia a un manejo adecuado de los recursos del medio ambiente de un ecosistema específico, garantizando el mantenimiento de sus principales características para la supervivencia a largo plazo. Se mide teniendo en cuenta factores como: condiciones del suelo, uso de agroquímicos, conectividad ecológica, estado de fuentes hídricas y coberturas vegetales.  </t>
  </si>
  <si>
    <t>Σ  de (indicador Ambientales) * 20% + (indicador Técnico-productivos) * 30% + (Indicador Social) * 20% + (indicador Económico) * 30%</t>
  </si>
  <si>
    <t>Encuesta y registro</t>
  </si>
  <si>
    <t>9.1.1</t>
  </si>
  <si>
    <t>Proporción de la población rural que vive a menos de 2 km de una carretera transitable todo el año</t>
  </si>
  <si>
    <t xml:space="preserve">De acuerdo a la validación de los indicadores y los procesos que se desarrollan en campo a través del proyecto de inversión 1025, la propuesta de medición proporciona el número de indicadores por cada componente y su representación máxima en puntuación, garantizando la cuantificación del proceso, según un grupo de valores que respondan a una evaluación objetiva y así permite los seguimientos profesionales y/o técnicos hacia modelos de mejoramiento de las unidades productivas intervenidas. 
Cada aspecto fue analizado por el equipo profesional y técnico de la Secretaría, teniendo en cuenta como base fundamental del proceso, la justificación que demarca el proyecto 1025 frente a la “insostenibilidad de la economía campesina en la ruralidad bogotana”, de tal manera que nos permite analizar cada componente por medio de su respectiva escala de medición hacia una lectura medible del territorio. 
</t>
  </si>
  <si>
    <t>42</t>
  </si>
  <si>
    <t>184</t>
  </si>
  <si>
    <t>SIG, 7 subsistemas</t>
  </si>
  <si>
    <t>(Total del SIG en el año t/ Total del SIG  implementado en el año t) * 100</t>
  </si>
  <si>
    <t>SED-IDEP</t>
  </si>
  <si>
    <t>16.6.1</t>
  </si>
  <si>
    <t>No se planteó avance para la vigencia 2016</t>
  </si>
  <si>
    <t>Requerimientos ciudadanos, Tiempo de oportunidad de respuesta</t>
  </si>
  <si>
    <t>(suma Días de respuestas en el año t/Total respuestas a ciudadanos en el año t)*100</t>
  </si>
  <si>
    <t>SIGA, SDQS</t>
  </si>
  <si>
    <t>5.56%</t>
  </si>
  <si>
    <t>La Secretaría de Educación del Distrito comprometida con la mejora permanente de los canales de atención a la ciudadanía, ha realizado acciones encaminadas a la actualización y mejora en la implementación de su Sistema Integrado de Gestión. Entre estas, implementó ajustes en los procesos, procedimientos y trámites para garantizar la efectividad del servicio, realizó el fortalecimiento del canal virtual con la implementación de la consulta de todos los trámites a través de la página web y la publicación del Formato Único de Tramites - FUT que permite realizar la radicación virtual de 38 trámites y  contrató un centro de contacto para atención al público mediante el canal telefónico. Gracias a estas, la ciudadanía puede acceder a un servicio más eficiente con mejores instalaciones en los puntos de atención presencial, menores tiempos de respuesta a requerimientos, mayores posibilidades de acceso a información pública de manera clara y transparente y la posibilidad de realizar trámites de manera virtual, reduciendo los costos asociados a estos</t>
  </si>
  <si>
    <t>El Nivel de Oportunidad en respuesta representa la proporción de requerimientos que se han finalizado en los términos de ley, del total de requerimientos que han ingresado por el SIGA y el SDQS a la Entidad. En lo corrido del 2017 (enero a mayo de 2017 ) se recibieron 117,910 peticiones, de las cuales 94,328, que corresponden al 80% fueron resueltas oportunamente.</t>
  </si>
  <si>
    <t xml:space="preserve">Durante el período comprendido entre enero y octubre de la vigencia 2017, fueron recibidas un total de 233.843 solicitudes, de las cuales se respondieron oportunamente 200.488, alcanzando el 86% en el acumulado del nivel de oportunidad en la respuesta a los ciudadanos. Esto, como resultado de la implementación de los planes de mejoramiento definidos con las áreas en el uso y funcionamiento del Sistema Integrado de Gestión de Correspondencia(SIGA) y el Sistema Distrital de Quejas y Soluciones (SDQS). </t>
  </si>
  <si>
    <t>Meci, control interno contable, gestión documental, publicación de contratos, actualización, plan de adquisiciones, sui, sisben, siho, fut, regalías, sicep, gobierno en línea, rendición de cuentas, suit, atención al ciudadano</t>
  </si>
  <si>
    <t>Media aritmética de los 16 indicadores +/o - la desviación Estándar (se suma cuando el valor es alto se resta cuando el rango es bajo</t>
  </si>
  <si>
    <t>70,10/100</t>
  </si>
  <si>
    <t>Procuraduría General</t>
  </si>
  <si>
    <t xml:space="preserve">* Actualización de la documentación de los procesos.
* Fortalecimiento de la Cultura Organizacional.
* Sostenibilidad del Certificado de Calidad
* Avance en el desarrollo de los subsistemas pendiente 
* Sostenibilidad de los Subsistemas existentes.
* Actualización permanente, complementación y mejora de la información de la página web – menú Transparencia.
</t>
  </si>
  <si>
    <t>Según el último informe sobre el Índice de Gobierno Abierto publicado por la Procuraduría General de la Nación, el Distrito mejoró de manera significativa su ubicación entre los 1.101 municipios y 32 departamentos del país a los cuales se les aplica la medición. En este sentido, la ciudad avanzó 15 puestos y se ubicó en dicho escalafón en la posición seis (Fuente: http://www.bogota.gov.co/temas-de-ciudad/gestion-publica/bogota-la-mejor-ciudad-capital-en-el-ranking-de-gobierno-abierto), con una calificación de 85 puntos sobre 100, con lo que se da cumplimiento a la meta establecida.
Este indicador permite monitorear el nivel de cumplimiento de normas rectoras en materia anticorrupción y de gobierno abierto, aplicables a los entes territoriales del país, y así promover el cumplimiento normativo, la incorporación de buenas prácticas en la gestión pública y la prevención de eventuales actos de corrupción y de conductas sancionables disciplinariamente.
“Este resultado de la Alcaldía de Enrique Peñalosa es una muestra del compromiso que tienen todos los sectores de la Administración por mejorar y tener una gestión eficiente, transparente y participativa de cara a la ciudadanía, con el fin fundamental de cerrarle el paso a una problemática que todo el país quiere erradicar: la corrupción”, concluyó el secretario General.</t>
  </si>
  <si>
    <t>Este indicador es monitoreado a través del informe de "Resultados del Índice de Gobierno Abierto (IGA)" realizado por la Procuraduría General de la Nación (https://www.procuraduria.gov.co/portal/media/file/7_%20IGA%20publicaci%C3%B3n%202016%20-%202017%20PPT(7).pdf) 
Vale la pena mencionar que el indicador está previsto para medirse anualmente.</t>
  </si>
  <si>
    <t>Índice de satisfacción de   la Red CADE</t>
  </si>
  <si>
    <t>Ciudadanos encuestados con grado de satisfacción favorable con respecto a los servicios prestados en los puntos de servicio de la Administración Distrital / Ciudadanos encuestados con respecto a los servicios prestados en los puntos de servicio de la Administración DistritalX100</t>
  </si>
  <si>
    <t>SGENRAL</t>
  </si>
  <si>
    <t>El porcentaje de avance es 0 debido a que para la vigencia 2016 no se estableció una meta de avance. No obstante, se llevaron a cabo actividades de gestión  para iniciar el proceso de virtualización de los trámites de mayor impacto de las entidades distritales. Se realizó la definición de interoperabilidades y se establecieron mesas de trabajo para el levantamiento de Trámites y Cadenas de Trámites en las entidades del distrito. Así mismo se elaboró  una herramienta de diagnóstico y medición del componente TIC en los servicios que prestan las entidades del distrito. De tal manera, se busca que el ciudadano pueda acceder a una oferta de servicios que opera de manera articulada entre las entidades involucradas, permitiendo que la información que les sea suministrada sea clara y oportuna.</t>
  </si>
  <si>
    <t xml:space="preserve">La actividad de medición del índice de satisfacción ciudadana frente a los servicios prestados por la Red CADE se tiene prevista realizar durante el segundo semestre de 2017. Durante este periodo y desde la Dirección de Calidad del Servicio de la Subsecretaría de Servicio a la Ciudadanía se estará construyendo los instrumentos de medición (encuestas) que serán aplicados, de acuerdo al canal que se va a evaluar (presencial, virtual, telefónico). Así mismo se realizará el ejercicio de levantamiento de la información, el cual iniciará en el mes de agosto y se llevará a cabo en todos los puntos de atención de la Red CADE. Una vez realizado el correspondiente análisis de los datos recopilados, se prevé que para el cuarto trimestre de esta vigencia se cuente con el valor oficial del índice. </t>
  </si>
  <si>
    <t>Con el propósito de evaluar el logro del objetivo que prevé mejorar la experiencia de los ciudadanos en su relación con el Estado, es necesario para la Subsecretaría de Servicio a la Ciudadanía (SSC) realizar una medición objetiva del nivel de satisfacción de la ciudadanía frente al servicio que presta la Administración Distrital en los diferentes puntos de atención.
De esta forma, durante la vigencia se adelantaron las actividades para culminar la realización de la Encuesta para medir la satisfacción de los servicios prestados en los canales de interacción ciudadana.
El resultado de 91% de satisfacción se obtuvo de la siguiente manera:
* Promedio de las respuestas dadas en el cuestionario de Encuesta de Satisfacción Red CADE a la pregunta 4.1, para obtener el resultado de los Súper CADE y CADE.
* Respuesta dada a la pregunta 3.5 en la Encuesta de Satisfacción Red CADE, para obtener la calificación por encuesta de la Guía de Trámites y Servicios, la Línea 195 y el Portal Bogotá.
* Promedio de las respuestas dadas en el cuestionario de Encuesta de Satisfacción Sistema Distrital de Quejas y Soluciones a la pregunta 1.1.
Una vez se obtuvieron estos datos se totalizaron y se calcularon los porcentajes por tipo de respuesta.</t>
  </si>
  <si>
    <t>Dentro de los datos metodológicos para la aplicación de la encuesta se consideró:
* Realizar 7.509 encuestas, de las cuales 7.250 serán realizadas de manera presencial y 259 de manera virtual.
* Interpretación de los datos bajo la tasa de Mejoramiento, la cual muestra la importancia relativa de mejora de las variables evaluadas utilizando el top three box.
* Una fase de prueba piloto que consiste en la validación en la práctica y el ajuste de los instrumentos de medición diseñados. En esta fase se detectaron los problemas o inconvenientes técnicos y logísticos susceptibles de presentarse en el proceso de recopilación de información.
* Recolección de información entre el 11 de septiembre y el 29 de octubre de 2017.</t>
  </si>
  <si>
    <t xml:space="preserve">Servicios que presta el archivo de Bogotá, Funcionarios atendidos, funcionarios que califican satisfactoriamente los servicios prestados por el Archivo </t>
  </si>
  <si>
    <t xml:space="preserve">Número de funcionarios atendidos por el Archivo que califican de manera satisfactoria los servicios / Total de funcionarios  atendidos por   el ArchivoX100 </t>
  </si>
  <si>
    <t>95.5%</t>
  </si>
  <si>
    <t>Archivo de Bogotá</t>
  </si>
  <si>
    <t>Índice de satisfacción ciudadana y de las entidades distritales, frente a los servicios prestados por el Archivo de Bogotá</t>
  </si>
  <si>
    <t xml:space="preserve">Las actividades orientadas a facilitar la implementación del Sistema de Gestión de Documentos Electrónicos de Archivo (SGDEA), contribuyen el desarrollo de las actividades de cada entidad distrital con criterios de eficiencia, gracias a que les permite mantener y gestionar documentos electrónicos, reduciendo tiempos y consumo de papel. El avance en esta meta se dio en las siguientes actividades: la realización del censo de archivo de la Administración Distrital, el procesamiento y disposición a la ciudadanía de 12.479 unidades documentales, correspondientes al 83,19% de las unidades programas para la vigencia y la organización de un seminario internacional como escenario para la divulgación y realización de actividades pedagógicas </t>
  </si>
  <si>
    <t>En 2017 se realizaron un total de 107 encuestas de satisfacción arrojando un resultado pormedio de 98,58% de favorabilidad frente a los servicios prestados por el Archivo de Bogotá a las entidades distritales y la ciudadanía.
Los temas en los que se prestó asistencia técnica incluyen: ajustes Tablas de Retención Documental TRD y estado de gestión documental, conceptos técnicos a términos de referencia y avances en la elaboración y/o ajustes de las tablas de valoración documental y tablas de retención documental, las cuales fueron revisadas y evaluadas por el equipo evaluador del Consejo Distrital de Archivos, revisión técnica de productos objeto de proyectos de contratación de las entidades y documentos técnicos de normalización documental como el Plan Institucional de Archivos PINAR, entre otros.
Por otra parte, durante 2017, en la Sala de Consulta se atendieron a más de 700 usuarios entre los que se cuentan con investigadores, usuarios ocasionales y usuarios de la información relativa a inhumaciones. En promedio, la encuenta de satisfacción arrojó resultado de favorabilida por encima del 90%.</t>
  </si>
  <si>
    <t>Durante el primer semestre de 2017 se actualizó la herramienta de medición de satisfacción de las Entidades del Distrito, con el acompañamiento de la Dirección Distrital de Calidad del Servicio de la Subsecretaria del Servicio a la Ciudadanía, dado que se identificó que la encuesta que se estaba aplicando a las Entidades del Distrito no cumplía con las caracteristicas adecuadas según la guía de Encuesta de Satisfaccion del Usuario que se encuentra en el Sistema Integrado de Gestión. Adicionalmente, con el propósito de mejorar la herramienta de medición de satisfacción a las Entidades Distritales se implementó una prueba piloto dando un resultado satisfactorio para llevar a cabo la medición.</t>
  </si>
  <si>
    <t>185</t>
  </si>
  <si>
    <t>Satisfacción de usuarios</t>
  </si>
  <si>
    <t>Número de respuestas calificadas como excelente y bueno en la encuestas de satisfacción / Número total de respuestas</t>
  </si>
  <si>
    <t>Encuesta de Satisfacción del IPES</t>
  </si>
  <si>
    <t>(1) Número de respuestas calificadas como excelente y bueno en la encuestas de satisfacción (2) Número total de respuestas</t>
  </si>
  <si>
    <t>16.6.2</t>
  </si>
  <si>
    <t>Proporción de la población que se siente satisfecha con su última experiencia de los
servicios públicos</t>
  </si>
  <si>
    <t xml:space="preserve">El Instituto para la Economía Social – IPES, en el cumplimiento de esta meta, ha llevado a cabo la revisión de la documentación del SIG, elaboró el plan estratégico de la entidad y formuló la Política de Administración del Riesgo, el Plan institucional de capacitación – PIC, el Programa de Inducción y Reinducción, el Manual del SIG, entre otros. </t>
  </si>
  <si>
    <t>Se ha enfocado la atencion presencial y los canales de comunicación entre el IPES y la ciudadania, así como los programas ofrecidos por la entidad en temas formacion y empleabilidad. Tambien se destaca como gran impacto en el mejoramiento de la calidad de vida de los beneficiarios en un 57%</t>
  </si>
  <si>
    <t>Sistema Integrado de Gestión</t>
  </si>
  <si>
    <t>Actividades del Plan de acción del SIG realizadas / Actividades del Plan de acción del SIG programadas *100</t>
  </si>
  <si>
    <t>Registros IDT</t>
  </si>
  <si>
    <t>(1) Actividades del Plan de acción del SIG realizadas (2) Actividades del Plan de acción del SIG programadas</t>
  </si>
  <si>
    <t>Se realizo la revisión y actualización de la documentación del SIG, a 31 de diciembre el IDT cuenta con 231 documentos actualizados. Se consolidó y aprobó el plan institucional de participación ciudadana 2017. Con respecto a los trámites, servicios, campañas, puntos de atención y demás información de
interés a la ciudadanía, publicada en la Guía de Trámites y Servicios y el SUIT, fue avalada y actualizada, para ser transmitida a los ciudadanos y ciudadanas a través de los diferentes canales de divulgación administrados por la Dirección Distrital de Servicio al Ciudadano. El Plan Institucional de Gestión
Ambiental - PIGA 2017 fue concertado mediante el acta con la Secretaría Distrital de Ambiente, definiendo las actividades correspondientes a los programas de uso eficiente del agua y energía, gestión integral de residuos sólidos, consumo sostenible e implementación de buenas prácticas ambientales. Se
coordinó la recolección de los residuos sólidos en el marco del contrato del IDT con la Asociación de Recicladores Puerta de Oro; entregado hasta el mes de septiembre, 2645 kg de material reciclable. Se recibió la visita de seguimiento a las acciones del PIGA vigencia 2016 por parte de la Secretaría
Distrital de Ambiente, y como resultado la entidad obtuvo el 83% de implementación. Con el fin de garantizar la implementación y mantenimiento del SIG en la entidad, se realizaron jornadas de socialización sobre diferentes temas del Sistema Integrado de Gestión, tales como documentación de los
procesos, formulación de planes de mejoramiento, administración de riesgos, buenas prácticas ambientales, cambio climático. Se recibió la primera y segunda auditoría de seguimiento a la certificación del Sistema de Gestión de la Calidad de la entidad el 18 de julio y 15 de diciembre del 2017
respectivamente. Se realizó el ejercicio de Rendición de Cuentas 2017.</t>
  </si>
  <si>
    <t>Meta creciente</t>
  </si>
  <si>
    <t>No Aplica</t>
  </si>
  <si>
    <t xml:space="preserve">Plan de innovación tecnológica </t>
  </si>
  <si>
    <t xml:space="preserve"> No aplica</t>
  </si>
  <si>
    <t xml:space="preserve">La Secretaría Distrital de Hábitat ha enfocado sus esfuerzos en el uso de las herramientas TIC a su disposición con el propósito de contar con datos abiertos de consulta libre para los ciudadanos. Es así como la entidad realizó la guía para la estructuración, cargue, aseguramiento, seguimiento y publicación de los datos abiertos de la Entidad y el manual de procedimiento para la publicación de los mismos en portales del Distrito y la Nación. 
Por su parte,  la Secretaría de la Mujer avanzó en la elaboración del  documento de diagnóstico de necesidades a satisfacer en la implementación del Plan de innovación para el uso y apropiación de las tecnologías de la información y comunicaciones para  facilitar su gestión administrativa. 
</t>
  </si>
  <si>
    <t>Con corte a 30 de junio de 2017, se tiene un avance frente a la magnitud de la meta del 8.6% representados tanto en los tiempos de respuesta de proveedores frente a los estudios de mercado para adquirir elementos que aporten al fortalecimiento, mantenimiento y soporte de la infraestructura informática de la entidad, en el porcentaje de uso y apropiación de las herramientas informáticas y sistemas de información, el diseño e implementación de estrategias que aportan a mejorar la calidad y el fortalecimiento de la SDMujer, a partir de la ejecución, seguimiento, innovación y mejoramiento continuo de las herramientas tecnológicas y de gestión, para el cumplimiento de la misión institucional.</t>
  </si>
  <si>
    <t>Con corte a 30 de diciembre de 2017, se tiene un avance durante la vigencia del 15%; lo anterior a partir de la ejecución, seguimiento, innovación y mejoramiento continuo de las herramientas tecnológicas y de gestión, para el cumplimiento de la misión institucional, en este sentido, se llevaron a cabo actividades como: Extensión de la suscripción y soporte de las licencias de VMWare y V center, actualización de software base, renovación del antivirus para equipos y servidores, renovación del 100% del licenciamiento, compra del KVM y Rack, entre otros, así mismo, mediante la vinculación del equipo técnico y de apoyo se logra dar cumplimiento a los mantenimientos y diferentes requerimientos tecnológicos que permiten el buen
funcionamiento de la infraestructura tecnológica de la entidad. En este sentido, a continuación se reflejan algunos de los logros más significativos: Se realizó la puesta en funcionamiento del Sistema de Información Misional de la Secretaría Distrital de la Mujer - SIMISIONAL, Se fortaleció la plataforma
tecnológica de la entidad por medio de la adquisición de equipos, ¿ Se adelantó el acompañamiento técnico para el montaje del Data Center en la nueva sede de la Secretaría, Se avanzó en la implementación de la Estrategia de Gobierno en Línea, a través de la participación de todas las áreas y Directivas en el cumplimiento de porcentajes establecidos por la Alta consejería Distrital de TIC y el Ministerio de TIC y Se amplió la capacidad de administración y almacenamiento de servidores.</t>
  </si>
  <si>
    <t>Temas objeto de interés definidos. Sectores a trabajar</t>
  </si>
  <si>
    <t>Iniciativas de innovación implementadas/total de iniciativas planeadasX100</t>
  </si>
  <si>
    <t>Veeduría</t>
  </si>
  <si>
    <t xml:space="preserve">Durante la vigencia 2016, la Veeduría Distrital desarrolló una guía de Innovación para formar a los servidores públicos distritales en temas de innovación. Adicionalmente, elaboraron el protocolo de operación de la mesa de apoyo y participaron en diferentes escenarios de ideación y co-creación para encontrar soluciones innovadoras a retos de ciudad. De otra parte, realizó un benchmarking para la implementación de un Laboratorio de innovación en la Gestión Pública Distrital, que permitió el intercambio de experiencias y generación de conocimiento, identificando más de 40 Laboratorios de Innovación Pública y Social en el mundo. 
</t>
  </si>
  <si>
    <t>En el marco del Proyecto de Inversión 1060 - Laboratorio de Innovación para la Gestión Pública Distrital, se desarrollaron 3 retos de innovación mediante la metodología "AEI de la Innovación" que tiene como base el "pensamiento de diseño" y el "diseño de servicios" como herramientas para hacer frente a probemas sociales complejos reuniendo a los diversos actores involucrados en la problemática, generando soluciones creativas por medio del diseño. Los 3 retos ejectuados en la vigencia 2017 son:
1. IDPAC: ¿Cómo lograríamos fortalecer y promover la comunicación con la población de personas mayores en Bogotá y así lograr la participación incidente de esta población?.
2. Secretaría Distrital de la Mujer: ¿Cómo lograríamos construir una comunidad de apoyo entre mujeres víctimas de violencia y/o que se encuentren en situación de riesgo, para prevenir futuros casos de violencia?.
3. Secretaría Distrital de Seguridad: ¿Cómo generar confianza en la comunidad para mejorar la conviencia a través de la corresponsabilidad?.</t>
  </si>
  <si>
    <t>SGRAL</t>
  </si>
  <si>
    <t>Entre las acciones implementadas por la Personería (PD) y la Veeduría Distrital (VD) para el incremento del Índice de Transparencia del Distrito, se destaca el fortalecimiento y profesionalización de las personerías locales en atención de PQRS en salud (PD), la implementación de un modelo de inclusión de espacios de participación de la ciudadanía (PD) y el ajuste de los protocolos de acopio y análisis de información de acuerdo con las novedades normativas y particularidades administrativas del Distrito Capital (VD). 
Adicionalmente, en el proceso de implementación de la Política pública de transparencia, integridad y no tolerancia con la corrupción 2015-2020,  la Veeduría Distrital adelantó la evaluación de los Planes Anticorrupción y Atención al Ciudadano (PAAC) formulados para la vigencia 2016 de las 93 entidades distritales, presentó una ficha de evaluación con calificaciones y recomendaciones a cada entidad, para mejorar la formulación del PAAC 2017, elaboró una guía didáctica a manera de decálogo, la cual expone a las entidades distritales casos exitosos para la formulación de medidas anticorrupción y realizó los siguientes foros: Foro para la Presentación del Índice de Transparencia de Bogotá (ITB), Foro Metro por Bogotá, Foro de Contratación, Foro Anticorrupción y  Mesas de trabajo de evaluación del PAAC</t>
  </si>
  <si>
    <t xml:space="preserve">Índice de Desarrollo </t>
  </si>
  <si>
    <t xml:space="preserve">Anual </t>
  </si>
  <si>
    <t xml:space="preserve">ND </t>
  </si>
  <si>
    <t xml:space="preserve">Servicio Civil </t>
  </si>
  <si>
    <t>Meta Resultado compuesta por 3 Metas producto: 
1) 100% de implementación de la política pública de empleo: Se construyó el documento contexto para la formulación de la Politica la cual incluye marco de referencia, diagnóstico para cada uno de los subsistemas, enfoque del modelo, la definición de problemas y posibles estrategias de solución que permitirán. Se construteron doagnostico y borrador de estrategias para subcopmponentes de capacitación y Bienestar.
2) SIDEAP-Sistema de Información: Rediseño de la arquitectura del aplicativo, desarrollo de modulos para HV y Declaración de Renta, capacitacion entidades para administracion de claves y usuarios. fortalecimiento modulos de administracion
3) 2 Mediciones del nivel de desarrollo del servicio civil distrital: programadas para 2018 y 2019</t>
  </si>
  <si>
    <t>* Documento Técnico para la medición.
* Encuesta de acuerdo con los lineamientos de la Carta Iberoamericana de la Función Pública, con dos enfoques uno dirigido a los Responsables de la Gestión de Talento Humano de las Entidades Distritales. La otra encuesta dirigida a una muestra de Servidores Públicos.
* Distribución de las encuestas - Circular 15 de 2017
* Acompañamiento, orientación y aplicación de la encuesta para medición de Índice de Desarrollo del Servicio Civil, desde el DASCD.</t>
  </si>
  <si>
    <t>Sin Información</t>
  </si>
  <si>
    <t>Se está estableciendo la Línea Base para la medición.</t>
  </si>
  <si>
    <t>74,6 puntos como resultado para la línea base del Indice de Desempeño del Servicio Civil Distrial. 
Resultado calificado como óptimo siendo el reto llegar a 100 puntos de forma progresiva.
56 Entidades Distritales participantes, con sus unidades de talento humano y servidores públicos de otras dependencias.</t>
  </si>
  <si>
    <t xml:space="preserve">Censo y caracterización  de personas en condición de discapacidad con posibilidades de trabajar,  número de entidades número de cargos por nivel susceptibles de ser vinculados por personas en condición de discapacidad.   </t>
  </si>
  <si>
    <t>Número de personas en condición de discapacidad vinculadas en las entidades del Distrito</t>
  </si>
  <si>
    <t>16.7.1</t>
  </si>
  <si>
    <t>Las proporciones de cargos (por edad , sexo, discapacidad y grupos de población ) en instituciones públicas (legislaturas nacionales y locales, de servicio público y judicial ) en comparación con las distribuciones nacionales.</t>
  </si>
  <si>
    <t>Inicia en 2017</t>
  </si>
  <si>
    <t>* Se evaluó el tema, a partir de la política de personas con Discapacidad, se realizaron mesas de trabajo con SDP y Secretaria Técnica - CDDD y se estructuro las preguntas de la encuesta. Se generaron los formatos necesarios en la operación de recolección de información de la línea base de personas con discapacidad vinculadas al Distrito.
* El 16 de junio de 2017 el DASCD emite la Circular No 15 de 2017 dirigida a las entidades distritales, y en la cual se solicita diligenciar la Matriz de Construcción de la línea base de personas con discapacidad, en cualquier tipo de vinculación y remitirla vía correo electrónico.
* La matriz de construcción de la línea base solicita la identificación del servidor público, nombre y número de cédula, tipo de discapacidad, tipo de vinculación, escolaridad, nivel de vinculación, edad, sexo, identidad de género y orientación sexual. El instrumento de recolección de información se encuentra adjunto.
* En alianza con la Secretaría Técnica Distrital de Discapacidad el día miércoles 26 de Julio se realizó un Taller práctico de discapacidad con la finalidad de fortalecer el conocimiento sobre el tema de discapacidad e inclusión social de los funcionarios de las áreas de gestión humana de las Entidades Distritales, motivando de tal forma su vinculación con el tema. A través de la divulgación del Taller práctico de discapacidad se obtuvo la participación de 69 funcionarios de las áreas de gestión humana de las Entidades Distritales.
* Actualmente se cuenta con reporte de 46 entidades de los 56 totales, con un consolidado parcial de 331 personas con discapacidad, están pendientes 10 entidades por hacer su reporte, se está realizado la orientación y acompañamiento a las entidades para obtener la información pendiente.
* Acorde a las proyecciones respectivas la fecha de reporte final es agosto 18 de 2017.
* Finalmente se entregará la línea Base al Consejo Distrital de Discapacidad y a su Secretaría Técnica.</t>
  </si>
  <si>
    <t>* 338 personas en condición de discapacidad, vinculadas en las plantas de las Entidades del Distrito: Carrera 157 - Provisional 107 - Trabajador Oficial 54 - Temporal 12 - Libre Nombramiento y Remoción 6 - Periodo Fijo 1 y Por Orden Judicial 1.
* Se sensibilizó a las Unidades de Talento Humano del Distrito, para la construcción de la línea base de personas con discapacidad, se fortaleció el conocimiento sobre el tema de discapacidad e inclusión, con el apoyo de la Secreataria Técnica del Consejo Distrital de Discapacidad.
* 56 entidades del Distrito Capital, a través de las Unidades de Talento Humano, reportaron la información de las personas con discapacidad vinculadas laboralmente como servidores públicos.</t>
  </si>
  <si>
    <t>La línea base realizada de las personas con discapacidad vinculadas laboralmente como servidores públicos a las entidades del Distrito corresponde a aquellas que se encontraban vinculadas a 30 de Agosto de 2017.</t>
  </si>
  <si>
    <t>43</t>
  </si>
  <si>
    <t>189</t>
  </si>
  <si>
    <t>Desarrollo institucional</t>
  </si>
  <si>
    <t>(Porcentaje de meta programada mensual/ Porcentaje de meta alcanzada mensual)*100</t>
  </si>
  <si>
    <t>Registros SDDE</t>
  </si>
  <si>
    <t>(1) Porcentaje de meta programada mensual (2) Porcentaje de meta alcanzada mensual</t>
  </si>
  <si>
    <t>Se realizó el traslado del archivo ubicado en la sede CAD A Plaza de Artesanos, unificando la gestión de archivo en un solo espacio
Se realizó la actualización de procesos adelantados por la oficina de Control Interno Disciplinario
Se realizó un diagnóstico de la situación de la entidad en materia documental y se estableció como prioridad realizar las siguientes actividades
De igual forma se contrató el servicio de transporte a través de Vans para facilitar la movilización de los funcionarios desde y hacia el recinto ferial plaza de los Artesanos
Durante el  2016  se contrató el monitoreo digital de medios de comunicación incluidos radio, prensa, revistas, televisión, internet, medios locales y monitoreo social media de los distintos programas de la secretaria distrital de desarrollo económico
Debido al traslado de las oficinas ubicadas en el Centro Administrativo Distrital a Plaza de Artesanos, fue necesario anticipación en la ejecución del plan de actualización de la infraestructura tecnológica de la entidad, realizando inversiones representativas durante el 2016. 
Se realizó el traslado del DATACENTER demandando la instalación y mantenimiento de los equipos de seguridad que salvaguardan la integridad de la información institucional, y la adquisición de nuevos servidores
genero la instalación de cableado estructurado con categoría 7A en los nuevos puestos de trabajo instalados en Plaza de Artesanos,
se logró realizar mantenimiento Preventivo al 100% de los computadores de la entidad, incluidos
Durante el segundo semestre de 2016 se logró el traslado de las oficinas de la SEDE CAD a Plaza de Artesanos integrando un alto porcentaje  la operación administrativa y misional en una sola sede.
El traslado mencionado implicó: la necesidad de realizar el mantenimiento preventivo y correctivo a toda la infraestructura del recinto ferial de tal forma que se permitiera la ampliación de la capacidad de puestos de trabajo para los funcionarios que desempeñaban sus funciones en la sede CAD. 
En el mismo periodo se realizó el mantenimiento locativo del  Centro de servicios empresariales del sector confección ubicado en el barrio Policarpa
De igual forma, se realizó el mantenimiento locativo del centro de servicios empresariales de calzado y marroquinería ubicado en el barrio Restrepo 
Se realizó el traslado de los muebles ubicados en los Centros de Desarrollo Económico Local a Plaza de Artesanos
Se contrató la impermeabilización y el reforzamiento de las cubiertas de los talleres 
Se contrató la instalación de pérgolas que permite cubrir la entrada de los talleres las oficinas ubicadas en el costado norte de edificio administrativo
Se contrató el levantamiento y nivelación de adoquines ubicados a la entrada de los talleres
Se instaló una cerca eléctrica en el perímetro del recinto ferial a fin de mejorar el sistema de seguridad 
Se contrató el mantenimiento preventivo y correctivo de las membranas arquitectónicas de las plazas 4, 5, 6, 7 y 8
Se realizó la adecuación de oficinas y la instalación de puestos de trabajo en diversos espacios del recinto ferial garantizando óptimas condiciones en términos de salud ocupacional para los funcionarios de la entidad</t>
  </si>
  <si>
    <t>Este indicador se formula a partir de los avances registrados en el aplicativo SISIG de la Secretaria General y hace referencia a los productos que deben ser implementados en el  Marco del Sistema Integrado de Gestión. La calificación de estos productos en el aplicativo tienen un nivel de ponderación (30% quien lo implementa y 70% la calificación de Control Interno).
La última medición es del 2015 y no se ha entregado resultado por parte de la SG del año 2016 ni 2017.</t>
  </si>
  <si>
    <t>Capacitación de funcionarios apropiación de los instrumentos y procesos de planeación y seguimiento de la entidad</t>
  </si>
  <si>
    <t>Número de capacitaciones programadas por mes/Número de capacitaciones realizadas por mes</t>
  </si>
  <si>
    <t>(1) Número de capacitaciones programadas por mes (2) Número de capacitaciones realizadas por mes</t>
  </si>
  <si>
    <t>Se realizaron 91 capacitaciones al personal de planta que fue ingresando a la entidad. Los temas tenian que ver con la utilizacion de instrumentos para la programacion y seguimiento fisico, contractual y presupuestal, y sobre lieamientos del sistema integrado de gestion.
Tambien se adelantaron 7 informes de la entidad a diferentes entes de control, como por ejemplo: seguimiento y evaluacion a intervenciones de la entidad, PMR, logros, autocontrol, gestion digital, y gasto social.</t>
  </si>
  <si>
    <t>Eb lo corrido de año se logró una mayor  apropiación del SIG, con las diferentes capacitaciones sobre planeación estratégica, diseño de procesos, procedimientos, matrices de riesgos, formatos, esto debido a diferentes socializaciones y procesos de apropiación.
• Capacitación definición de los procesos de gestión territorial, poblacional y participación ciudadana
• Capacitación plan Anticorrupción y Atención al Ciudadano 2018
• Capacitación de apropiación del Sistema integrado de Gestión en la intranet
También en este periodo se adelantaron capacitaciones en Transparencia y Gobierno digital.
• Capacitación Plan Distrital de Gobierno Digital
• Comité Directivo Transparencia
• Seguimiento y Compromisos Ley 1712/2014
• Taller Datos Abiertos
 En total se capacitaron 857 funcinarios/contratias que asistieron a las capacitaciones ya mencionadas.</t>
  </si>
  <si>
    <t>191</t>
  </si>
  <si>
    <t xml:space="preserve">Total demandas contra el Distrito, casos ganados por el Distrito, </t>
  </si>
  <si>
    <t xml:space="preserve">Demandas ganadas por el Distrito/total demandasX100 </t>
  </si>
  <si>
    <t>Secretaría General</t>
  </si>
  <si>
    <t>Reporte aplicativo SIPROJWEB</t>
  </si>
  <si>
    <t>16.3.2</t>
  </si>
  <si>
    <t>Detenidos sin condena como porcentaje de la población carcelaria</t>
  </si>
  <si>
    <t>A 31 de diciembre de 2016 se presentan 2.512 procesos terminados en el D.C., de los cuales 2.249 fueron favorables al Distrito Capital y 263 desfavorables. Esta cifra significa un éxito procesal CUALITATIVO del 90% representado en el valor de las pretensiones indexadas de los procesos que finalizaron con fallo a favor de las entidades del Distrito Capital. Por su parte, el éxito procesal medido en términos monetarios se estima en $405 mil millones, resultado que ha generado grandes beneficios para la ciudad, reportando importantes réditos de tipo patrimonial, puesto que las sumas que se dejan de pagar, correspondientes a las pretensiones indexadas de los procesos terminados favorablemente, representan un ahorro considerable para el erario del Distrito Capital que permite disponer de mayores recursos para la ejecución de obras o de inversiones prioritarias para llevar a cabo el Plan de Desarrollo vigente.</t>
  </si>
  <si>
    <t>A 31 de diciembre de 2017, el Distrito Capital presenta 4,445 procesos terminados: 3,879 favorables y 566 desfavorables, alcanzando un éxito procesal cualitativo del 87,2%. 
que ha generado grandes beneficios para la ciudad, reportando importantes réditos de tipo patrimonial, puesto que las sumas que se dejan de pagar, correspondientes a las pretensiones
indexadas de los procesos terminados favorablemente, representan un ahorro considerable para el erario del Distrito Capital que permite disponer de mayores recursos para la ejecuciónde obras o de inversiones prioritarias para llevar a cabo el Plan de Desarrollo vigente.</t>
  </si>
  <si>
    <t>87.2%</t>
  </si>
  <si>
    <t xml:space="preserve">Percepción favorable  </t>
  </si>
  <si>
    <t>Promedio ponderado de calificaciones de encuesta</t>
  </si>
  <si>
    <t>Encuesta de percepción a entidades del Distrito</t>
  </si>
  <si>
    <t>Se aplicó el instrumento de percepción respecto de los aspectos que involucran la coordinación jurídica: Conceptualización y Orientación Jurídica, Acompañamiento en temas estratégicos, Sistemas de información Jurídica, Publicaciones periódicas de contenido jurídico, y Actividad de Instancia de Coordinación de Gestión jurídica y prevención del daño antijurídico. Las entidades distritales (52 de 54 enviadas) evaluaron con un 90% de satisfacción (excelente ó bueno) la gestión y servicios ofrecidos por la Secretaría Jurídica. Resultado que impone un reto de mejora continua frente al liderazgo y coordinación en temas jurídicos estratégicos para el Distrito Capital</t>
  </si>
  <si>
    <t>La coordinación jurídica, se mide a través de la percepción que tienen las entidades del distrito, frente a los servicios jurídicos prestados por la Secretaría Jurídica Distrital. Esta medición se realiza a través de un instrumentos de sondeo de percepción a los directores, jefes,  directivos de las oficinas jurídicas. La encuesta reflejó que el nivel de satisfacción de los servicios prestados por la Secretaría Jurídica Distrital fue del 94,57% de percepción favorable, frente a los servicios prestados a las Entidades de orden Distrital para la vigencia 2017, cabe destacar que para la vigencia 2016 el resultado de la encuesta fue de 90% logrando aumentar la percepción favorable.</t>
  </si>
  <si>
    <t>94.5%</t>
  </si>
  <si>
    <t>Percepcion favorable</t>
  </si>
  <si>
    <t>Ponderación de las preguntas realizadas en la encuesta de satisfacción</t>
  </si>
  <si>
    <t>La coordinación jurídica, se mide a través de la percepción que tienen las entidades del distrito, frente a los servicios jurídicos prestados por la Secretaría Jurídica Distrital. Esta medición se realiza a través de un instrumentos de sondeo de percepción a los directores, jefes,  directivos delas oficinas jurídicas. La encuesta reflejó que el nivel de satisfacción de los servicios prestados por la Secretaría Jurídica Distrital fue del 94,57% de percepción favorable, frente a los servicios prestados a las Entidades de orden Distrital para la vigencia 2017, cabe destacar que para la vigencia 2016 el resultado de la encuesta fue de 90% logrando aumentar la percepción favorable.</t>
  </si>
  <si>
    <t>Cantidad de servicios a perfilar, grupos de ciudadanos a perfilar.</t>
  </si>
  <si>
    <t xml:space="preserve">Número de servicios perfilados/ total de servicios a perfilarX100 </t>
  </si>
  <si>
    <t>Consejería de Tic</t>
  </si>
  <si>
    <t>A. PERFIL DIGITAL CIUDADANO (caracterización usuarios, servicios de gobierno); Se sentaron las bases de la estrategia y se llevó a cabo la consolidación de una base de datos de 456.210 correos de ciudadanos entre entidades para la estrategia de mail, con los cuales se inició campaña de correos masivos con los primeros 29.872 registros con información de la administración. De la misma forma se llevo a cabo la definición e implementación de la política tratamiento de los datos personales para las campañas</t>
  </si>
  <si>
    <t>SISTEMA POBLACIONAL
* Se consolido el inventario Distrital y reporte final de 475 registros de beneficios, servicios y sistemas de información poblacionales de 64 entidades y sus procesos de intercambio de información.  Este es el insumo base para que SDP pueda iniciar un modelo poblacional de creación de capacidades e identificación de entidades
* Entrega y socialización de la Guía para el manejo de datos personales de las entidades distritales. Circular 004 de 2017. 
* Aplicación de la “Encuesta sobre información actual de datos poblacionales de programas y servicios en entidades distritales”. Circular 005 de 2017.
* Aplicación de la Encuesta SIIP 2 alcanzando un total de 59 entidades Distritales, que permitirá mapear entre otras, los sistemas de información más utilizados por las Entidades y Entidades con las que más se comparte información.
CARPETA CIUDADANA: 
Se armonizó el esquema conceptual entre Perfil Digital del Ciudadano, Carpeta Ciudadana y los diferentes Sistemas de Información Distritales, con el fin de visualizar la interacción de los diferentes componentes relacionados desde el Plan Distrital de Desarrollo, la estrategia de Gobierno en Línea y el estudio de Economía digital adelantado por la Alta Consejería TIC, de manera que se vean estos componentes articulados que permiten fortalecer los medios de atención e interacción con la ciudadanía. 
Se cuenta con un documento maestro que compendia el concepto de Perfil Digital del Ciudadano frente a los componentes estratégicos digitales de la relación oferta – demanda entre las entidades distritales y los ciudadanos, para socialización con las Entidades Distritales, esto documento traza la línea conceptual para la aplicación de los Servicios Digitales Ciudadanos (que incluye carpeta ciudadana) y Gobierno Digital.</t>
  </si>
  <si>
    <t>44</t>
  </si>
  <si>
    <t>192</t>
  </si>
  <si>
    <t>Niveles de información geográfica</t>
  </si>
  <si>
    <t xml:space="preserve">Información geográfica disponible para consulta/total de la información geografica disponible en  IDECAX100 </t>
  </si>
  <si>
    <t>75 niveles de información disponibles a través de la IDE de Bogotá.</t>
  </si>
  <si>
    <t>UAECD</t>
  </si>
  <si>
    <t>16.10.2</t>
  </si>
  <si>
    <t>Número de países que adoptan y aplican garantías constitucionales, legales y / o de política para el acceso público a la información</t>
  </si>
  <si>
    <t>Durante la vigencia 2016, la UAECD como coordinador de la Infraestructura de Datos Espaciales de Bogotá IDECA obtuvo como resultado la disposición de 30 nuevos niveles de información geográfica. De manera conjunta con los productores de la información se realizó la documentación de los 30 niveles, la cual corresponde a los metadatos geográficos, los cuales pueden ser consultados en http://www.ideca.gov.co, en la opción: productos y servicios: metadatos geográficos.
Las temáticas y niveles de información, son:
Desarrollo económico
1. Establecimientos comerciales
2. Sociedades
Ordenamiento territorial, Vivienda y urbanismo
3. Polígono de monitoreo
4. Territorio con oportunidad
5. Declaratoria
Emergencias
6. Evento por remoción en masa
7. Evento por daño en red de servicio público
8. Evento por incendio
9. Evento por inundación
Seguridad y Convivencia
10. Centro de atención especializada
11. Punto de atención comunitaria
Justicia
12. Centro de servicios jurídicos especiales para adolescentes
13. Unidad permanente de justicia
14. Comisaría de familia
15. Consejo de justicia
16. Unidad de mediación y conciliación
17. Inspección de policía
18. Cárcel
19. Fiscalía
20. Rama judicial
Espacio público - Inventario espacio público
21. Espacio público recuperado y/o preservado
22. Usos temporales
23. Zonas especiales
24. Zonas de transición de aprovechamiento autorizados
Mobiliario
25. Paraderos
26. Señal SITP
27. Módulos de venta
Restituciones
28. Restitución voluntaria
29. Querellas
30. Hechos notorios</t>
  </si>
  <si>
    <t>A 30 de junio de 2017, se han incorporado 92 nuevos niveles de niveles de información (30 del 2016 y 62 de 2017). 
El avance a 30de junio es el siguiente:
* Se dispuso información alfanumérica de CATASTRO como datos abiertos, adicionalmente se dispuso 11 niveles de información de entidades territoriales y de planeamiento.
* Se cuenta con 10 niveles de información de SALUD, se está adelantando la actualización de la base de datos, así como la documentación de la información para su posterior publicación. A la fecha se han publicado 2 niveles 
* Se está recopilando la información de ACTIVIDAD ECONOMICA, se cuenta ya con 3 niveles de información estadística relacionada con esta temática publicados
* Se está recopilando la información de INFRAESTRUCTURA, se cuenta ya con 13 niveles de información de infraestructura vial relacionada con esta temática publicados
* Se está recopilando la información de SERVICIOS PUBLICOS, se cuenta con 5 niveles e información de residuos sólidos relacionada con esta temática publicados
* Se definieron los niveles de información de NORMA URBANISTICA  y se esta realizando el proceso de recopilación de la información.  
* Adicionalmente se cuenta con niveles de información publicadosde otras temáticas no programadas, como son ambiente (23), gestión pública (2) y social (3).</t>
  </si>
  <si>
    <t>Durante la vigencia 2017, se incorporaron a la plataforma IDECA 121 niveles de información, así
* Se dispuso la información alfanumérica de CATASTRO como datos abiertos de acuerdo a lo programado
* Se publicaron 6 nuevos niveles de información de EDUCACION en el portal de mapas de Bogotá
* Se publicaron 9 nuevos niveles de información de SALUD en el portal de mapas de Bogotá 
* Se publicaron 10 nuevos niveles de información de ACTIVIDAD ECONOMICA  
* Se publicaron 19 nuevos niveles de información de INFRAESTRUCTURA (Movilidad) 
* Se publicaron 45 nuevos niveles de información de SERVICIOS PUBLICOS en el portal de mapas de Bogotá 
* Se publicaron 5 niveles de información de NORMA URBANISTICA (planeación Urbana) a través de servicos Web dispuestos por la SDP, quienes se comprometen a realizar un análisis de los servicios que podrán publicarse en la siguiente vigencia .
* Adicionalmente en otras temáticas no programadas se publicaron nuevos niveles de información así: Ambiente (11), Gestión Pública (2), Gestión Social (3) y información de entidades territoriales y de planeamiento y Catastro (11); completando así 121 nuevos niveles de información dispuestos en el portal con su correspondiente documentación y superando la meta propuesta de 50 nuevos niveles. Con corte a 31 de diciembre de 2017 se cuenta con un avance acumulado de 151 niveles de información (30 Niveles incorporados en 2016 y 121 en la vigencia 2017).</t>
  </si>
  <si>
    <t>Cambios físicos, juridicos y económicos identificados en los predios de la ciudad</t>
  </si>
  <si>
    <t xml:space="preserve">Cambios físicos, juridicos y económicos incorporados en la base de datos catastral/total de los cambios físicos, juridicos y económicos de los predios X 100 </t>
  </si>
  <si>
    <t>2'481.705 predios incorporado a la Base de Datos Catastral.</t>
  </si>
  <si>
    <t>Producto de la Actualización y Conservación de la Formación Catastral realizada durante el año 2016 en sus componentes físico, jurídico y económico, se obtuvieron los siguientes resultados extraídos de la Base Catastral de la ciudad de Bogotá para la Vigencia 2017:
a. 2.543.290 predios registrados en la Base Catastral, correspondientes a 1.580.235.095 metros cuadrados de área de terreno y 278.421.400 metros cuadrados de área construida.
b. Del total de predios registrados en la Base Catastral, 2.509.438 predios se encuentran localizados en Zona Urbana, es decir 98,67%;  14.169 predios se encuentran localizados en Zona Rural, es decir el 0,56%; y 19.683 predios se encuentran localizados en Zona Rural con características urbanas, es decir el 0,77%.
c. Del total de predios registrados en la Base Catastral, 1.649.725 predios se encuentran bajo régimen de Propiedad Horizontal, es decir 64,87%; y 893.565 predios corresponden a No Propiedad Horizontal, es decir el 35,13%.
d. El avalúo catastral de la Base Predial es de $ 528.459.244.078.500,00 Pesos (528,46 Billones de Pesos).</t>
  </si>
  <si>
    <t>Durante el periodo enero a junio 2017 se completó la ejecución de un 39% del total de actividades programadas en el cronograma asociado al cumplimiento de la meta, resaltando los siguientes logros:
* Actualización jurídica de 5.800 predios.
* Prereconocimiento predial para 47 sectores clasificados como ciudad “informal”, identificando 9.122 predios para reconocimiento.
*Visita en campo a 5.282  predios, de los cuales 4.977 se encuentran en control de calidad de reconocimiento predial, 145 se encuentran pendientes de edición cartográfica, 125 predios no requieren edición cartográfica (predios terminados y listos para mutar) y 35 predios no presentaron cambios (predios terminados y listos para mutar).
* Incorporación de 11.307 unidades prediales en propiedad horizontal y 1.685 en no propiedad horizontal.
*19.928 ofertas del mercado capturadas, de las cuales 14.728 se ajustaron.
*Diagnóstico para depuración de 2.602 predios con inconsistencias.</t>
  </si>
  <si>
    <t>El proceso de actualización catastral vigencia 2018 para la ciudad de Bogotá, se clausuró mediante la Resolución 1990 del 20 de diciembre de 2017, obteniendo los siguientes resultados a nivel ciudad:
Se actualizaron 1.127 sectores.
Bogotá cuenta con 2.587.226 predios y 283.240.678,98 metros cuadrados de área construida.
Se actualizaron 2.584.809 predios.
El valor catastral de los predios de la ciudad es de 590,55 billones de pesos.
El área neta construida incorporada fue de 4,81 millones de metros cuadrados.
La ciudad incrementó la cantidad de predios en 43.936, respecto a la vigencia anterior.
* Se realizó cambio de nombre de propietario a 121.139 predios. 
Específicamente, para la actualización vigencia 2018 del área urbana los resultados son:
* Se actualizaron 987 sectores urbanos.
* Bogotá cuenta con 2.549.879 predios urbanos de los cuales 2.549.873 fueron actualizados.
* El valor catastral de los predios urbanos de la ciudad es de 583,94 billones de pesos.
* El área neta construida incorporada urbana es de 4,42 millones de metros cuadrados.
* Se incorporaron 47.827 predios urbanos nuevos.
Específicamente, para la actualización vigencia 2018 del área rural los resultados son:
* Se actualizaron 140 sectores rurales y rurales con características urbanas.
* Bogotá cuenta con 37.347 predios rurales, de los cuales 12.635 fueron actualizados.
* El valor catastral de los predios rurales de la ciudad es de 6,6 billones de pesos.
* El área neta construida rural incorporada es de 391.186 metros cuadrados.
* Se incorporaron 1.912 predios rurales nuevos.</t>
  </si>
  <si>
    <t>Servicios de IDECA y trámites de la entidad</t>
  </si>
  <si>
    <t xml:space="preserve">N° de servicios de IDECA y trámites en linea disponibles/total de servicios de IDECA y trámites de la entidad X 100 </t>
  </si>
  <si>
    <t>Nivel de disponibilidad de los S.I. que soportan la operación misional de la UAECD 93%. (2015).
Disponibilidad servicios IDECA 90%.</t>
  </si>
  <si>
    <t>De acuerdo con el reporte efectuado por la Gerencia de Tecnología, hubo una disponibilidad superior al 95% de los servicios de IDECA y Catastro en Linea durante la vigencia 2016.</t>
  </si>
  <si>
    <t>En cumplimiento de la meta, tanto a 31 de diciembre de 2016, como durante el primer semestre de 2017, hubo una disponibilidad superior al 95% de los servicios de IDECA y Catastro en Linea.</t>
  </si>
  <si>
    <t>Para la vigencia 2017 la infraestructura tecnológica de la entidad alcanzó una disponibilidad promedio superior al 95%, situación que refleja la estabilidad de la plataforma tecnológica después de los ajustes realizados a los diferentes dispositivos que la componen. 
En aras de mejorar continuamente esta disponibilidad, se realizó:
a. El montaje de la nueva versión del visor LPC en Arcgis 10.5, ha permitido tener soporte vigente por parte del proveedor, reduciendo la cantidad de incidentes de disponibilidad de visor para los usuarios de la Entidad.
b. La adquisición e implementación de recursos tecnológicos a nivel de red (switches), lo que ha permitido mejorar el servicios de conectividad en la Entidad.</t>
  </si>
  <si>
    <t>Políticas públicas</t>
  </si>
  <si>
    <t>Prototipo del sistema de seguimiento de políticas públicas SDP</t>
  </si>
  <si>
    <t>Prototipo de Sistema de Seguimiento de políticas públicas.
Línea de base 2010, su medición y el plan de acción de la PPLGBTI
Evaluación ejecutiva de la política pública Vejez
Evaluación ejecutiva de la política pública Discapacidad.
Evaluación participativa de la Política Pública de Juventud.</t>
  </si>
  <si>
    <t>Las tres políticas definidas por la administración en relación con el cumplimiento de la meta son: Políticas Publicas de Familias, Juventud y LGBTI.
Durante la vigencia 2016, se dio inicio con la política pública de Familias, realizando las encuestas, para adelantar el estudio descriptivo de caracterización de las familias, se realizaron capacitaciones a encuestadores y reuniones conjuntas para analizar aspectos estadísticos de diseño y temas logísticos para la operatividad del trabajo en campo; se elaboraron cartas a Alcaldías Locales, JAL, administradores de conjuntos y jefes de hogar. Se elaboró el mapa conceptual del operativo de campo que se llevará a cabo durante la aplicación del instrumento” y “Diseño de la Muestra”. 
Se realizó seguimiento y validación del cronograma de trabajo y Diseño Muestral del contratista INFOTEL, primeros insumos para el trabajo de campo y la elaboración del documento final "Análisis Descriptivo de Familias de Bogotá". El documento consolidado se presentará en febrero de 2017. 
De otra parte, se elaboró el diagnóstico que analiza los documentos técnicos de soporte de políticas públicas sectoriales adoptadas en años anteriores (26 políticas) desde los objetivos, el modelo de operación (instancias de coordinación de política y ejecutoras), plan de acción (acciones, indicadores y línea base), marco normativo (CONPES nacional y normas relacionadas), análisis financiero de política etc. Se establecieron conclusiones sobre mejoras metodológicas y deficiencias de la guía para la formulación de políticas públicas (Decreto 689 de 2011). Se evidencia la necesidad de fortalecer la formulación del plan de acción, modificar la metodología de aprobación de documentos de política, concertación con los sectores al momento de la formulación, seguimiento y evaluación y orientación en la planeación a largo plazo, razón principal de la formulación de políticas públicas.
Adicionalmente se adelantó la evaluación del plan de acción de la política pública LGBTI 2012-2016, que integra un informe detallado para cada uno de los sectores distritales en relación con la ejecución de las metas, como en la identificación de logros y dificultades en la implementación del plan. Tuvo como insumo para su construcción, el balance de la ejecución de 47 acciones, 126 metas y la evaluación cualitativa de los sectores de Planeación, Integración Social, Gobierno, Educación y Salud. La evaluación del Plan de Acción incorporó el desarrollo de un proceso de seguimiento a las metas que fueron establecidas como de obligatorio cumplimiento para las instituciones distritales por el decreto 062 de 2014.</t>
  </si>
  <si>
    <t xml:space="preserve">Las tres políticas definidas por la administración en relación con el cumplimiento de la meta son: Políticas Publicas de Ciencia y Tecnología, Juventud y LGBTI.
Durante la vigencia 2016, se dio inicio con la política pública LGBTI, adelantando la agenda pública y la formulación del plan de acción 2017-2020, además se realizó la evaluación del plan de acción de la política pública LGBTI 2012-2016.
En lo corrido de la vigencia 2017 y en relación con la política pública de Juventud, se realizó una reunión entre la Secretaría Distrital de Planeación (SDP), el Instituto Distrital de Participación IDPAC y SDIS con el objeto de articular las funciones correspondientes a la prestar servicios para la elaboración de un diagnóstico y propuesta de actualización del Sistema Distrital de Juventud.
Frente a la política pública de Ciencia y Tecnología (CTeI), se llevaron a cabo las siguientes actividades: i) acompañamiento en los talleres organizados por el Observatorio Colombiano de Ciencia y tecnología, que tienen como objeto el levantamiento de información que sirva de insumos para la formulación de la Política de CTeI; ii) reuniones con el propósito de evaluar la mejor alternativa para firma de convenio para la formulación de la política de ciencia y tecnología; iii) participación en las mesas de trabajo del HUB de conocimiento (mesa de trabajo para un área de especialización liderada por la Comisión Regional de Competitividad), de la cámara de comercio con el fin de conocer los proyectos relacionados con CTeI que dicha entidad pretende apoyar, toda vez que es información relevante para la política de ciencia y tecnología; iv) presentación de la propuesta de formulación de una política de CTeI en la Comisión Regional de Competitividad, en Connect- Presidencia, a la Bancada de Innovación - Concejal Diego Molano, y con la Mesa de Transformación de Ciudad de la ANDI; v) finalmente se adelantan gestiones para la formulación de la política pública.
</t>
  </si>
  <si>
    <t xml:space="preserve">Política Pública de Juventud: Se elaboró el documento de diagnóstico del Sistema Distrital de Juventud (SDJ), incluyendo propuestas de ajuste al SDJ. Este documento es una revisión normativa y documental, que contrasta las entrevistas realizadas a actores claves en las instancias institucionales, mixtos y juveniles, en el, se muestra una descripción y análisis de la arquitectura del SDJ basado en la normatividad e institucionalidad vigente y se contrasta con los hallazgos cualitativos en entrevistas y grupos focales. También se elaboró el documento con estudio descriptivo y base de datos de este. 
Política Pública de Familias: Se elaboró un documento de caracterización de familias que será publicado en la página web de la entidad. Adicionalmente, se hizo la construcción de categorías, variables e indicadores con la Subdirección para las Familias de la Secretaría Distrital de Integración Social. Se concertó con el DANE, que se midiera en las encuestas y Censos la categoría de hogares familiares y no familiares a partir de las definiciones de las variables que se usan para esta política. El DANE aceptó hacer dicha inclusión desde el año 2018, se elaboró el documento de balance de políticas públicas que será publicado en la página web de la entidad.
Política Pública de Ciencia Tecnología e Innovación: En el marco de la formulación de la Política Pública de Ciencia, Tecnología e Innovación, se ha participado en diferentes actividades y reuniones para la formulación de la política pública acompañando metodológicamente respecto a los lineamientos de la Guía de Formulación e Implementación de Políticas del Distrito; así mismo se efectuaron reuniones con algunas Secretarías y se consolidó el documento de Diagnóstico y Factores Estratégicos. 
</t>
  </si>
  <si>
    <t>Se avanza en el cumplimiento de la meta en forma paralela en tres políticas públicas</t>
  </si>
  <si>
    <t>Departamento Nacional de Planeación</t>
  </si>
  <si>
    <t>El dato corresponde a los Resultados de Desempeño Integral de los departamentos y municipios de la vigencia 2015. Lo anterior por un reporte adecuado de la información y un cumplimiento de las metas del Plan Distrital de Desarrollo 2012-2015</t>
  </si>
  <si>
    <t>-</t>
  </si>
  <si>
    <t>Dado que el Resultado de Desempeño Integral de los departamentos y municipios es analizado anualmente, sobre la vigencia anterior y su resultado es publicado por el DNP durante el segundo semestre, no se reportará magnitud frente al avance de lo corrido en el 2017.</t>
  </si>
  <si>
    <t xml:space="preserve">Dado que la meta consiste en manetener el IDI en Nivel satisfactorio y de acuerdo con  los resultados de la medición realizada y publicada por el DNP para la vigencia 2016, Bogotá obtuvo el  89,01, considerado en el nivel sobresaliente, se considera que la meta fue cumplida en un 100%.
El objetivo del IDI consiste en “evaluar el desempeño de las entidades territoriales en cuanto a la eficacia en el cumplimiento de las metas de sus planes de desarrollo, la eficiencia en la provisión de los servicios básicos, el cumplimiento de los requisitos de ejecución presupuestal definidos por Ley y la gestión administrativa y fiscal”. 
El IDI, como primer instrumento comparativo, ha permitido entre otras cosas (i) medir el desempeño de las entidades territoriales (ET), identificar sus retos y compararlas entre sí, (ii) focalizar la oferta según la capacidad institucional de cada una (iii) identificar vacíos en lo relacionado al seguimiento y evaluación de la descentralización, en especial lo que tiene que ver con los resultados de desarrollo. </t>
  </si>
  <si>
    <t>193</t>
  </si>
  <si>
    <t>Sumatoria Número de políticas públicas formuladas y/o evaluadas</t>
  </si>
  <si>
    <t xml:space="preserve">Se continua participado activamente en las mesas de trabajo programadas por la Subsecretaría de Desarrollo Económico, relacionadas con el seguimiento de la Política Distrital de Productividad, Competitividad y Desarrollo Socioeconómico de Bogotá D.C y de la Política Distrital de Trabajo Decente y Digno de Bogotá, D.C;  particularmente sobre esta última, la Dirección de Estudios adelanta la actualización de los indicadores de seguimiento a la misma; de igual manera la elaboración del respectivo documento de análisis.   
Igualmente la Dirección avanza conjuntamente con la Subdirección de Emprendimiento en la contratación del Diseño, Estructuración de la Política Pública Distrital de Emprendimiento.  </t>
  </si>
  <si>
    <t>Sistemas de información integrados operando
sistemas de información</t>
  </si>
  <si>
    <t>Sistemas de información integrados operando/sistemas de información</t>
  </si>
  <si>
    <t>Se implementará un Sistema de Información Integrado de los procesos para la gestión del Talento Humano: Sistema HUMANO que avanzó en la definición del plan de proyecto, el diagnóstico, nálisis y parametrización, así como en la instalación de software y creación de base de datos.</t>
  </si>
  <si>
    <t>La Secretaría de Educación del Distrito está trabajando en el desarrollo de 3 sistemas de información que permitan generar, organizar y divulgar información sobre la situación de la educación y apoyar la gestión de las DILES y de las instituciones educativas del distrito. A continuación, se presenta el estado de la implementación de cada uno de ellos:
1. SISTEMA PARA LA ADMINISTRACIÓN DEL TALENTO HUMANO: la Secretaría de Educación Distrital suscribió con el Ministerio de Educación Nacional, un convenio con el fin de adherirse al Sistema de Gestión de Recursos Humanos -HUMANO- del Ministerio de Educación Nacional, a través del cual se adoptó el sistema de información del MEN para el fortalecimiento y mejoramiento de los procesos misionales, de apoyo y operativos de la entidad. El cual comprende los siguientes módulos: Estructura Organizacional (EO), Planta y personal (PP), Compensación y Laborales (CL), Gestión Educativa (Escalafón Docente) (GE), Salud y Seguridad (Ausentismos) (SS) y los módulos complementarios (Humano en Línea (HEL) y Administración Humano (AH)).
A partir del año 2017, se vienen desarrollando las siguientes actividades: Ajuste o Modificación del software, Migración de datos, Implementación y Puesta en funcionamiento, Capacitación y Esquemas en Paralelo, planteadas dentro del proyecto de implementación HUMANO.
2. SISTEMA PARA LA ATENCIÓN DE LA PRIMERA INFANCIA: Para el proceso de Primera Infancia la SED adquirió el uso de la plataforma de CRM en la nube y contrato el desarrollo de la primera fase del proceso de primera infancia en dicha plataforma. Actualmente se encuentra en etapa de análisis y levantamiento de los requerimientos para su implementación. 
3. SISTEMA DE ATENCIÓN A LA JORNADA ÚNICA: Al igual que el sistema para la atención de la primera infancia, para el sistema de Jornada Única, se contrató el uso de la plataforma de CRM en la nube y el desarrollo de la primera fase del sistema de jornada única en dicha plataforma. Actualmente se encuentra en etapa de análisis y levantamiento de los requerimientos para su implementación.</t>
  </si>
  <si>
    <t xml:space="preserve">la Oficina de Redp, mediante la integración de los sistemas de información, pretende automatizar los procesos misionales y de apoyo para optimizar su gestión, establecer escenarios de participación, facilitar a la comunidad estudiantil servicios escolares inteligentes, empoderar a funcionarios y docentes, y habilitar herramientas para la adecuada toma de decisiones, reflejando eficiencia y transparencia, así como una mejor forma de servir a los usuarios internos y externos de la Entidad.
Es asi como en el cierre de esta vigencia, se logro la integración de 3 sistemas de información: Sistema de Gestión del Talento Humano para soportar los procesos cuantitativos de gestión humana en la SED;  Sistema para la primera infancia, que es un proyecto en cabeza de la Secretaria de Educación y la Secretaría de Integración social en donde participan todas las entidades distritales que brindan atención a los niños y cuyo objetivo es registrar y llevar el seguimiento de las 28 atenciones que favorecen el desarrollo integral por cada niño durante su primera infancia para la realización de sus derechos. El sistema debe tener indicadores y generar alertas que permitan realizar análisis y seguimiento de estas atenciones. La ruta Integral de atenciones a la primera infancia, registra para las 28 atenciones, cada etapa del niño desde la preconcepción, gestación, primer mes de nacimiento, de 0 a 3 años y de 3 a 6 años. Las atenciones que competen a la SED son las que cubren niños de 3 a 6 años únicamente, y algunas atenciones especiales, y finalmente el sistema de información para el manejo de los estudiantes que se encuentran en jornada única.
</t>
  </si>
  <si>
    <t xml:space="preserve">(# de investigaciones, conocimiento e información divulgado/ # total de investigaciones realizadas por la SDA)*100 </t>
  </si>
  <si>
    <t>12.8.1</t>
  </si>
  <si>
    <t>Grado en el que (i) la educación para la ciudadanía global y (ii) la educación para el desarrollo sostenible (incluyendo educación sobre el cambio climático) son establecidos en (a) las políticas nacionales de educación (b) los planes de estudio (c) la formación del profesorado y (d) evaluación de los alumnos "</t>
  </si>
  <si>
    <t>Para el diseño de la base de datos del Centro de Información y Modelamiento Ambiental, se definió una metodología, que para el caso del año 2016, logró realizar tres de sus etapas: 1) análisis de requisitos a partir de un diagnóstico de la información que genera la DCA, 2) diseño y arquitectura que se corresponde con la creación del modelo entidad-relación de los datos y con la captura de información secundaria y 3) desarrollo que involucra el desarrollo, actualización, mantenimiento y administración de la base de datos</t>
  </si>
  <si>
    <t xml:space="preserve">Para el primer semestre del año 2017, se entrega avance del 80% de la obra civil de construcción del espacio físico implementando el diseño arquitectónico (aprobado en 2016) y la dotación de mobiliario. Avance del 0.8%.
Así mismo, conforme a la formulación del proyecto 978 para la vigencia 2017, se contempló:
1. La ampliación de capacidad técnica y tecnológica: se está adelantando los procesos precontractuales para la adquisición de Hardware y Software con un avance en 2017 del 0.5%.
2. Al fortalecimiento en los procesos de valor agregado de los datos: Se avanzó en el modelo conceptual y grafico de la valoración económica del arbolado urbano. Así como en la articulación de la red hídrica los puntos de vertimientos del PSMV con la caracterización de vertimientos del recurso hídrico
para unificar condiciones del uso de la red hídrica del distrito y en la BIGDATA en la cual se avanzó en la elaboración del modelo entidad relación de los siguientes grupos de la SRHS (Vertimientos, aguas subterráneas, aceites usados, respel, estaciones de servicio, licencias ambientales, minería y suelos
y validación con el directivo), SCAAV (fuentes fijas Ruido , -PEV, -Fuentes móviles y Validación Directivo área), SSFFS (Silvicultura industrias de la madera, Fauna silvestre), SCASP (Sector público) y General (terceros ); con un avance en 2017 del 0.5%
3. Y por último la propuesta de estructura y alcances del plan estratégico ambiental Bogotá ¿ 2040, para las revisiones que le sean pertinentes: Se estableció la metodología con la cual se encontraran las relaciones necesarias para estructurar el plan estratégico y se han elaborado series de tiempo y
análisis estadísticos de tendencia central y de valores extremos de la base de datos con información del estado de los recursos con las que cuenta la DCA. con un avance en 2017 del 0.2%
</t>
  </si>
  <si>
    <t xml:space="preserve">Se cierra la vigencia 2017 con un 35% de avance acumulado respecto al avance establecido para el cuatrienio. 
El avance  que se ejecutó en el 2017 se detalla teniendo en cuenta que respecto a la ampliación de la capacidad técnica y tecnológica y al fortalecimiento en los procesos de valor agregado de los datos se presentan los logros mencionados a continuación.
• Modelo hidrogeológico conceptual del acuífero somero (que hace referencia a la capa de agua subsuperficial que existe en Bogotá): se adelantó la toma de niveles de agua subterránea a 140 puntos, además de pruebas Slug para identificación de parámetros hidráulicos del acuífero. Se ha realizado simulación estocástica preliminar con geología 2D.   
• Informes de Calidad del Aire: se consolidó el informe anual 2016 de calidad del aire y se elaboraron los informes mensuales de enero a noviembre.  Publicando y analizando información sobre la concentración de material particulado (PM10, PST, PM2.5), de gases contaminantes (SO2, NO2, CO, O3)
• Implementación del IBOCA: respecto a la implementación del Sistema de Alertas tempranas ambientales se avanzó en el desarrollo de la aplicación móvil de divulgación del IBOCA y la finalización del estudio de zonificación ambiental del distrito.
• Informes técnicos recurso hídrico: se elaboraron los informes SDA No. 3006 del 29/12/2017 (2017IE268670) "ÍNDICE DE CALIDAD HÍDRICA - WQI 2016-2017 RED DE CALIDAD HÍDRICA DE BOGOTÁ", proceso SDA No. 3933390 y SDA No. 3005 del 29/12/2017 (2017IE268669) por medio del proceso SDA No. 3938278 correspondiente "INFORME FACTORES DE PRESIÓN SOBRE EL RECURSO HÍDRICO"
• Visualización censo de vertimientos: se avanzó en la construcción de una plataforma correspondiente al censo, dicha plataforma cuenta con un sitio web público donde se relacionaron los puntos de vertimientos del PSMV, los usuarios de vertimientos sobre el recurso hídrico de Bogotá y la red de monitoreo ambiental que permite visualizar geográficamente el impacto sobre la calidad del hídrica.
• Sistema Integrado de Modelación de Calidad de Aire de Bogotá (SIMCAB): a través de este sistema se ha estimado el destino y distribución de concentración de los contaminantes atmosféricos inventariados en la ciudad; esta herramienta permite estimar el estado de la calidad de aire para las siguientes 48 horas, teniendo en cuenta el pronóstico de variables meteorológicas y comportamientos típicos de emisiones en la ciudad para los días pronosticados.
</t>
  </si>
  <si>
    <t>45</t>
  </si>
  <si>
    <t>196</t>
  </si>
  <si>
    <t>220</t>
  </si>
  <si>
    <t>Sumatoria de acciones de transferencia de conocimiento realizadas por líderes formados a través del intercambio de experiencias de "Bogotá Líder"</t>
  </si>
  <si>
    <t>Acciones de transferencia de conocimiento</t>
  </si>
  <si>
    <t>N.D</t>
  </si>
  <si>
    <t>Las acciones de transferencia de conocimiento realizadas por líderes formados a través del intercambio de experiencias de "Bogotá Líder, ejecutadas a diciembre 31  fueron:
*La organización "Culture United" de la localidad de Kennedy desarrolló un video y/o pieza de comunicación audiovisual, en el cual se plasmaron las experiencias adquiridas en Lima, enfocadas en modelos de participación vecinal y de formación ciudadana a través del arte y la cultura. El video fue proyectado por primera vez el 15 de diciembre y se contó con la asistencia de 30 personas. Este vídeo realizado como parte del ejercicio de réplica se seguirá transmitiendo posteriormente a otras organizaciones juveniles.
*La organización "Codepsi" de la localidad de Ciudad Bolívar desarrolló una jornada de actividades pedagógicas tipo micro talleres participativos el día 16 de diciembre, a la cual asisitieron 120 niños y adultos provenientes de organizaciones pertenecientes a  la red de Bogotá Líder. La actividad tuvo como objeto retomar y adaptar las metodologías aprendidas en Buenos Aires a través del intercambio de experiecias con otras organizaciones, basadas en actividades artísticas, deportivas y culturales como forma de inclusión social.
*La organización "Corporación Sostenibilidad y Gerencia Ambiental" de la localidad de Antonio Nariño también desarrolló un video y/o pieza de comunicación audiovisual, producto del intercambio de experiencias en la Ciudad de México, donde tuvieron la oportunidad de conocer el trabajo en red a partir de la experiencia del Sistema de Teatros de la Ciudad de México y de reuniones con diferentes artistas urbanos. En este sentido, la organización seleccionó la realización de un video que pudiese ser utilizado en diferentes escenarios pedagógicos y organizativos y así, multiplicar el número de beneficiarios. Las primera transmisión del video se realizó el día 17 de diciembre y contó con la participación de 10 asistentes; se espera  que se siga transmitiendo posteriormente a otras organizaciones juveniles.</t>
  </si>
  <si>
    <t>Se adelantaron visitas a once organizaciones beneficiarias del proyecto Bogotá Líder 2016 con el propósito de evidenciar las habilidades adquiridas y/o aprendidas en el intercambio de experiencias para el fortalecimiento de sus proyectos; reconocer los beneficios y/u oportunidades que el intercambio de experiencias le generó a la organización en términos de planeación de acciones para la sostenibilidad de sus proyectos y la transferencia de conocimientos adquiridos durante el proceso de formación y el desarrollo del proyecto en la vigencia anterior; y recopilar las necesidades de las organizaciones para el fortalecimiento de sus iniciativas en la presente vigencia.</t>
  </si>
  <si>
    <t>La meta se encuentra proyectada para ejecución dentro de los meses de noviembre y diciembre, sin embargo, el IDPAC ha avanzado en algunas actividades durante el primer semestre a fin de entregar los resultados dentro del periodo establecido.</t>
  </si>
  <si>
    <t>Durante la vigencia 2017 se desarrollaron 41 acciones de transferencia de conocimiento con el fin de replicar las habilidades adquiridas y/o aprendidas en el intercambio de experiencias para el fortalecimiento de sus proyectos; reconocer los beneficios y/u oportunidades que el intercambio de experiencias le generó a la organización en términos de planeación de acciones para la sostenibilidad de sus proyectos. Lo anterior, se realizó con las siguientes organizaciones sociales: Andes, Colectivo artístico, Colombiarte, Compañía 1201, Corporación Agoras, Fundación Esperanza, Fundación Tolerar y Convivir, Fusión Fantasía, Javeriana, Jóvenes de Paz, Jóvenes en movimiento, La fraternidad, Mujeres, tierra y memoria, Niñas sin miedo, Táctica Flow, Tejido simbólico, Actorstudio, Actúa y Piensa Jóven, Arcirsoc, Artífice Inimaginable, Asociación Animalista Libera, Asovida, Coeqso- Corporación de la Equidad Social, Corpdepaz, Corpocurare, Formación Artística y Cultural Redanza, Fundación Cultural Decapolis Teatro, Fundación Red Bogotana de Hombres Gay, Fundación Snaga Club, Cooperativa Multiactiva, Historias, Muskua, Nuevo Sol, Red Somos, Shaloom, Tonadas de Periferia y Valathar.</t>
  </si>
  <si>
    <t>Durante el segundo semestre de 2016 la SAC realizó fortalecimiento  al 6,25% de las  JAC de primer grado a través de actividades como:
1. Acompañamiento de Proceso electoral JAC 2016-2020 
2. Acto Protocolario de posesión JAC 17 de Julio de 2016
3. Capacitaciones.
4. Atenciones a público.</t>
  </si>
  <si>
    <t>Se avanza en el establecimiento del cronograma de fortalecimiento a las organizaciones comunales por parte de los Gestores locales, a través de planes de acción a desarrollar en cada una de las Localidades asignadas, visitas, acompañamientos y asistencia técnica a las organizaciones comunales en su estructura administrativa, jurídica, organizativa, electoral y financiera; a continuación se relaciona el avance, así: Durante el mes de abril se atendió un total de 359 Juntas  con 774 personas atendidas, para el mes de  Mayo se atendió un total de 171 Juntas  con 464 personas atendidas, durante el mes de Junio se atendió un total de 247 Juntas  con 522 personas atendidas.</t>
  </si>
  <si>
    <t xml:space="preserve">El fortalecimiento a estas organizaciones se logró a través de  visitas, acompañamientos y asistencia técnica a las organizaciones comunales en su estructura administrativa, jurídica, organizativa, electoral y financiera, con una población total de 3302 ciudadanos atendidos.
</t>
  </si>
  <si>
    <t>Sumatoria de acciones de participación ciudadana desarrolladas por organizaciones comunales, sociales y comunitarias</t>
  </si>
  <si>
    <t>Acciones de participación</t>
  </si>
  <si>
    <t>En cuanto a Organizaciones Sociales se encuentran las siguientes 24 acciones:
1. proceso de HipHop con las organizaciones en el apoyo al foro akelarre. 2. Proceso mesa multipartidista de jóvenes. 3. Organizaciones de barras futboleras. 4. Empoderamiento de organizaciones sociales de mujeres en Usme con las marchas en el sur. 5. Proceso de mujeres biciusuarias con  el curso de movilidad. 6. Foro de mujeres victimas con lideresas distritales 7. Festival de la diversidad de familias incluyentes. 8. Proceso de lunada por la vida con el apoyo de organizaciones de mujeres. 9. Proceso de noche de colores con organizaciones LGBTI 10. Cebras por la vida en chacinero. 11. Celebración semana raizal. 12. Cine foro africano. 13. Encuentro de expresión negra. 14. Noche de gala de exaltación con organizaciones de personas con discapacidad. 15. Movilización en el día internacional de la discapacidad. 16. Recorrido de personas en hand-bike desde bosa al parque nacional. 17. Marcha animalista con organizaciones animalistas 18. Semana Distrital de protección y bienestar animal. 19. velo fiesta, bicicleta gigante. 20. Recorrido masivo de biciusuarios. 21. Recuperación en los Mártires con Mártires Florece. 22. Feria en las quebradas las delicias 23. Halloween futbolera 24. Recorrido por los linderos de los cerros orientales. 25.  Multiplicadores de control social. 26. Animales al Parque. 27. Minga de pensamiento indígena
Frente a las Organizaciones Comunales, a continuación se detallan las acciones realizadas.
1. Socialización de experiencias exitosas en las Juntas de Acción Comunal.
2. Foro de comunales por la paz.
3. Laboratorio de arte comunal en las Localidades de: Suba,Usme y Tunjuelito.     
4. Recuperación espacio publico, JAC El Mirador y el Codito.                                         
5. Teatro foro localidades de Rafael Uribe, Ciudad Bolívar y Bosa                                               
6. Concientización cuidado animal y medio ambiente que incluyó la  limpieza de los canales: Villas del Mediterráneo, la Sonora, Barrancas, Capri, Santa Mónica, Cedritos. 
7. Diplomado Universidad libre para Líderes de la Candelaria.
8. Uno mas uno: Ejercicio de Divulgación, capacitación, revisión documental, análisis de viabilidad administrativa y financiera 91 JAC participantes. 
9. Plan estratégico JAC  (3 jornadas con 5 JACs)           
10. Ejercicio de cierre y ruta a seguir con las JAC apoyo IDARTES. Todas las localidades
El grupo de Propiedad Horizontal promovió y acompañó  5 acciones de desarrollo a organizaciones  en el Distrito Capital  a través de actividades como: 
1. Acompañamiento en el recorrido sobre la quebrada el Cedro realizado por la comunidad de la localidad de Usaquén con el  fin de realizar la recuperación ambiental y generar conciencia en la ciudadanía sobre el ciudado y preservación de estos espacios naturales. 
2. Orientación a la comunidad que habita en los proyectos VIS ubicados en Parques de Bogotá e igualmente a los proyectos VIP con apoyo de los integrantes de la Mesa Temática de Propiedad Horizontal.
3.Acompañamiento a los encuentros ciudadanos en la localidad de Suba y Usaquén, con el fin de identificar las principales problemáticas y necesidades de los residentes que habitan en propiedad horizontal.
4.Recorridos en las localidades de Chapinero, Bosa y La Candelaria para promover la participación ciudadana en las diferentes instacias y espacios con los que se cuenta a nivel local, especialmente dirigida a las propiedades horizontales.
5. Asistencia a reuniones de vecinos de las localidades de Chapinero y Usaquén, donde se presentó la oferta institucional a la cual puede acceder la comunidad.</t>
  </si>
  <si>
    <t xml:space="preserve">1 y 2.  Dos Jornadas de entrega de dotaciones asociadas convocatoria  dos del programa uno+uno=todos una+una=todas
3. Mesa de trabajo Fundación María Cano, Caja de Vivienda Popular
4. Jornada de recuperación espacio Público Sector Codito y Mirador Norte
5.  Encuentro de comisiones de Mujeres de Organizaciones Comunales de Primer y Segundo Grado 
6. Acompañamiento cineforo Junta de Acción Comunal la Arboleda Localidad de Bosa
7. Taller de proyectos estratégicos innovadores realizado Zona rural de Usme, dirigido a JAC en la cual participaron 12 JAC
8. Proyecto compartiendo talentos, comisión de mujer y Género SAC San Cristobal
9. Proyecto Colectivo Magdalena Ortega y Mes Red de Artesanas, JAC Carloe E Restrepo Localidad de Antonio Nariño
10. Acción de participación consistente en  la  muestra de  Productos  elaborados por parte de grupos de Mujeres Emprendedoras de diferentes Localidades del Distrito, allí hizo presencia el Señor Alcalde, así como la Secretaria de Despacho de la Mujer, y el Subsecretario de Desarrollo Económico
11. Apoyo a la iniciativa de fomentar conocimiento sobre el Humedal La Vaca. Sobre proteger el medio ambiente y generar conciencia del cuidado y uso
12. Apoyo en el Taller de lecto escritura de la Organización Acaradá sobre el Maltrato Intrafamiliar en el Barrio Villa Luz
13. Apoyo en la iniciativa de la Organización Libera en el desarrollo de una jornada pedagógica para  crear estrategias educativas en torno al regreso de las corridas de toros
14. Apoyo en las jornadas pedagógicas sobre perros de raza potencialmene peligrosos de iniciativa del Consejo Local de Protección y Binestar Aniaml de Suba
15. Se realizó la Asamblea Local de Juventudes de Bosa, los temas desarrollados fueron la creación de lineamientos y ejes para la agenda local de juventud, plan de acción de la Plataforma Local; Semana Local de Juventud y; Feria Institucional de Servicios para jóvenes.
16. Reto Étnico en Plataforma “Bogotá Abierta” ¿Cómo reconocer, proteger y mejorar la calidad de vida de los grupos étnicos que viven en Bogotá? habilitado en la plataforma Bogotá Abierta como insumo para la definición de acciones afirmativas para los grupos etnicos.  El 17 de marzo de 2017, se realizó reunión con la participación de algunos ciudadanos y ciudadanas que plantearon sus propuestas y representantes de los sectores y entidades que tienen competencia directa en las mismas. Se abrió un diálogo sobre el tema como parte del proceso que busca fortalecer el diálogo con ciudadanos y ciudadanos en torno a temas estratégicos para el desarrollo de la Ciudad. Cabe precisar que las 235 ideas o propuestas recibidas por parte de 79 personas fueron remitidas a todos los sectores para su revisión y consideración dentro del proceso de concertación de acciones afirmativas. Algunas de las acciones fueron presentadas por organizaciones sociales.
17. “Los niños y niñas Pijao también Participan” en el marco del Día de la Familia Pijao. Taller de dibujo por medio de cual se fortalece la cultura pijao en  los niños y niñas  quienes se inspiraron y plasmaron en cartulina y papel Kraft imágenes alusivas a la cultura Pijao, con crayolas, temperas, marcadores y colore, los niños pintaron y explicaron el significado de la cosmovisión Pijao, lugares sagrados del territorio, ríos, lagunas, cerros, los rituales, el fuego, el sol, la luna, las estrellas, la lluvia, el viento, y la imagen de la naturaleza del territorio Pijao. Esto con el objetivo de dar prioridad al valor e importancia de la participación de los niños y niñas porque son el futuro de la cultura Pijao y son quienes la replicaran de generación en generación.  
18. Cineforo Talentos Ocultos liderado por el Consejo Local de Comunidades Negras afrocolombianas raizales y palenqueras de la localidad de Antonio Nariño, en el marco de la conmemoración del Día Nacional de la Afrocolombianidad, en el cual se realizó un ritual de apertura, proyección de la película Talentos Ocultos y diálogo en torno a la  discriminación racial 
19. Revisión de problemática de espacio público y  consolidación de una propuesta de acciones de acompañamiento desde las entidades para su solución a partir de reunión celebrada con asociaciones y organizaciones sociales de PH y entidades Distritales 
20. Acompañamiento en el proyecto flujo de movilidad calle 100 (Homenaje a Gandhi), obras comunitarias a través de Asociación de vecinos "AsoSantaClara”
21. Reunión organizaciones de propiedad horizontal revisión propuestas de acciones de acompañamiento.
22. Acompañamiento al proyecto Pacto Calle 100.
23. A través de la estrategia 'Más Fútbol Más Vida' liderada por la Alcaldía Mayor, se acompañó a las organizaciones de Barras Futboleras de Millonarios con el fin de generar espacios y procesos de diálogo y encuentro, y hacer del fútbol una fiesta de paz, orientado a crear escenarios y acciones en contra de la violencia, por un barrismo que represente alternativas de convivencia y protección de vida, alrededor del fútbol como práctica social, especialmente en la celebración del cumpleaños de Millonarios.
</t>
  </si>
  <si>
    <t>El IDPAC para la vigencia 2017 logra una ejecución total de 86 acciones de participación ciudadana, dentro de estas, 67 ejecutadas  durante el segundo semestre del año. En total a diciembre 31 de 2017,  estas acciones de participación fueron ejecutadas así: A través del proyecto de inversión 1014 Fortalecimiento a las organizaciones para la participación incidente en la ciudad, se ejecutaron 35 acciones de participación ciudadana y por medio del proyecto de inversión 1088 Estrategias para la modernización de las organizaciones comunales en el Distrito Capital: 35 acciones de participación ciudadana a través de juntas de acción comunal y 16 acciones de participación por organizaciones de propiedad horizontal, para un total de este último proyecto de 51 acciones de participación.</t>
  </si>
  <si>
    <t>Quedan en ejecución 3 acciones del proyecto 1014, las cuales se encuentran en desarrollo y se reportarán con recursos de reservas en la vigencia 2018.</t>
  </si>
  <si>
    <t>Organizaciones comunales de segundo grado fortalecidas en su capacidad institucional</t>
  </si>
  <si>
    <t>Sumatoria de organizaciones comunales de segundo grado fortalecidas en su capacidad institucional</t>
  </si>
  <si>
    <t>Organizaciones</t>
  </si>
  <si>
    <t>La Subdirección de Asuntos Comunales del IDPAC realizó acompañamiento al  100% de las organizaciones comunales de segundo grado en los siguientes temas: 
1. Proceso electoral Asojuntas 2016-2020
2. Acto protocolario de posesión Dignatarios Asojuntas
3. Jornada de capacitación Comisión de Convivencia y Conciliación Asojuntas
4. Celebración Día Comunal.</t>
  </si>
  <si>
    <t>** 20</t>
  </si>
  <si>
    <t xml:space="preserve">Se fortalecieron de manera continua todas las asojuntas de las 20 localidades del Distrito Capital. Se realizan mesas de trabajo tripartitas (IDPAC-FEDERACION COMUNAL-MINISTERIO DEL INTERIOR).  Se avanza en la unificación de criterios normativos Comunales conforme a lo exigido por la Ley 743 de 2002 , el Decreto reglamentario 1066 de 2015, así como el Decreto 083 de 2017. Se logra la vinculación de las Asojuntas, a la Red de Apoyo de la Policía Metropolitana de Bogotá.
</t>
  </si>
  <si>
    <t>** Con respecto de la ejecución del Indicador Fortalecer 20 organizaciones comunales de segundo grado, se aclara que las organizaciones son acompañadas continuamente por el IDPAC a Nivel Distrital, pero su ejecución con respecto del plan de acción establecido por el proyecto de inversión 1088, se encuentra en un avance del 50% frente a las actividades programadas para el fortalecimiento de las Asojuntas.</t>
  </si>
  <si>
    <t>En total  se desarrollaron 34 jornadas de fortalecimiento; las principales actividades ejecutadas durante el segundo semestre fueron: 
a. Jornada de seguimiento entre ASOJUNTAS - IDPAC y defensoría del espacio público realizada el día 27 de Julio en el Auditorio sede B del IDPAC (10 personas 7 hombres 3 mujeres) allí se trataron temas de las Juntas de Acción comunal de segundo grado y temas de la defensoría del espacio Público.
b. Mesas de Trabajo entre IDPAC-Federación Comunal-Ministerio del Interior y Ministerio de Justicia, desarrollada el día 03 de Agosto de 2017 en la Subdirección de Asuntos Comunales.  Como resultado se cuenta actualmente  con la unificación de criterios normativos Comunales conforme a lo exigido por la Ley 743 de 2002 , el Decreto reglamentario 1066 de 2015, así como el Decreto 083 de 2017.
c.  Jornada de seguimiento con la federación comunal de juntas y asociaciones de juntas de Bogotá  a través de la revisión de compromisos y avances.
d. Tres (3) Reuniones para las Localidades de Candelaria, Rafael Uribe Uribe y San Cristóbal,  el día 23 de Octubre para abordar el tema de la Celebración del Día comunal , participaron 90 personas (32 hombres) (58 mujeres)
e. Jornadas de seguimiento a través de  3 reuniones en las Localidades de Kennedy, San Cristóbal y Usme. Igualmente se realizó reunión con Asojuntas para el tema de Congresos Comunales 
f. Dos (2) mesas de trabajo en la Localidad de Suba, en las cuales se realizó seguimiento a las comisiones de convivencia y conciliación</t>
  </si>
  <si>
    <t>Por definir, según cambios metodológicos</t>
  </si>
  <si>
    <t>Bianual</t>
  </si>
  <si>
    <t>Liderazgo legítimo y transformador = 0,283*(Índice de condiciones de la primera infancia) + 0,158*(Porcentaje de colegios oficiales en categorías alta, superior y muy superior por rendimiento en las pruebas de Estado) + 0,275*(Porcentaje de personas no afiliadas al Sistema de Seguridad Social en Salud) + 0,282*(Déficit de equipamientos culturales)
Desempeño de las organizaciones públicas = 0,285*(Avance de metas del Plan de Desarrollo Local)+ 0,235*(Ejecución Presupuestal de las Alcaldías Locales) + 0,246*(Porcentaje de personas que consideran que la atención en las oficinas públicas en Bogotá mejoró) + 0,232*(Calificación que la contraloría hace al desempeño de la gestión de los Fondos de Desarrollo local)
Participación ciudadana = 0,219*(Asistencia Eventos democráticos Distritales) + 0,249*(Conocimiento sobre Eventos democráticos Distritales) + 0,221*(Porcentaje de personas que respondieron afirmativamente a la pregunta ¿usted votó en las elecciones XXX?) + 0,096*(Porcentaje de personas que pertenecen a Juntas de Acción Comunal ) + 0,215*(Porcentaje de personas que pertenecen a organizaciones artísticas y culturales)
Convivencia y seguridad = 0,228*(Homicidios por 100.000 habitantes) + 0,189*(Lesiones a personas por 100.000 habitantes ) + 0,204*(Demandas de violencia intrafamiliar atendidas en comisarías de familia por cada 100.000 habitantes) + 0,226*(Muertes violentas por
100.000 habitantes) + 0,150*(Denuncias por presunto delito sexual atendidas en comisarías de familia por cada 100.000 habitantes)</t>
  </si>
  <si>
    <t>(liderazgo legítimo y transformador + desempeño de las organizaciones públicas + participación
ciudadana + convivencia y seguridad)/4</t>
  </si>
  <si>
    <t>De la medición inicial en la línea base esta localidad bajo el resultado del indice en 0.186 y paso de la 1 posición a la 6 del ranking.</t>
  </si>
  <si>
    <t>se realizó la medición a través del Documento No. 68 Bogotá Ciudad de Estadísticas, “Índice de Gobernabilidad para las localidades de Bogotá” publicado en 2014 por la Secretaría Distrital de Planeación con información de 2013; de manera análoga, este índice se entrega en 2016 con información de 2015, informacion que se mantiene para 2017, dado que no se ha realizado la medicion para 2017</t>
  </si>
  <si>
    <t>De la medición inicial en la línea base esta localidad bajo el resultado del indice en 0.067 yse mantuvo en la segunda posición del ranking.</t>
  </si>
  <si>
    <t>De la medición inicial en la línea base esta localidad bajo el resultado del indice en 0.031 y paso de la 3 posición a la 4 del ranking.</t>
  </si>
  <si>
    <t>De la medición inicial en la línea base esta localidad bajo el resultado del indice en 0.016 pero mejoro de la 4 posición a la 3 del ranking.</t>
  </si>
  <si>
    <t>De la medición inicial en la línea base esta localidad bajo el resultado del indice en 0.027 y bajo de la 5 posición a la 8 del ranking.</t>
  </si>
  <si>
    <t>De la medición inicial en la línea base esta localidad aumento el resultado del indice en 0.041 y bajo de la 6 posición a la 7 del ranking.</t>
  </si>
  <si>
    <t>De la medición inicial en la línea base esta localidad aumento el resultado del indice en 0.040 y bajo de la 7 posición a la 9 del ranking.</t>
  </si>
  <si>
    <t>De la medición inicial en la línea base esta localidad aumento el resultado del indice en 0.0060 y bajo de la 8 posición a la 10 del ranking.</t>
  </si>
  <si>
    <t>De la medición inicial en la línea base esta localidad bajo el resultado del indice en 0.008 y bajo de la 9 posición a la 13 del ranking.</t>
  </si>
  <si>
    <t>De la medición inicial en la línea base esta localidad bajo el resultado del indice en 0.0280 y bajo de la 9 posición a la 13 del ranking.</t>
  </si>
  <si>
    <t>De la medición inicial en la línea base esta localidad fue la segunda que mayor aumento el resultado del indice en 0.214 y subio de la 11 posición a la 1 del ranking, mostrando los mejores resultados del indice.</t>
  </si>
  <si>
    <t>De la medición inicial en la línea base esta localidad aumento el resultado del indice en 0.085 y se mantuvo en la 12 posición  del ranking.</t>
  </si>
  <si>
    <t>De la medición inicial en la línea base esta localidad aumento el resultado del indice en 0.0410 y bajo de la 13 posición a la 15 del ranking.</t>
  </si>
  <si>
    <t>De la medición inicial en la línea base esta localidad aumento el resultado del indice en 0.109 y subio de la 15 posición a la 11 del ranking.</t>
  </si>
  <si>
    <t>De la medición inicial en la línea base esta localidad aumento el resultado del indice en 0.037 pero bajo de la 14 posición a la 17 del ranking.</t>
  </si>
  <si>
    <t>De la medición inicial en la línea base esta localidad aumento el resultado del indice en 0.092y subio de la 16 posición a la 14 del ranking.</t>
  </si>
  <si>
    <t>De la medición inicial en la línea base esta localidad bajo el resultado del indice en 0.108 y paso de la  posición 17 a la 19 del ranking, siendo la peor  calificada durante el año 2015.</t>
  </si>
  <si>
    <t>De la medición inicial en la línea base esta localidad fue la que mayor aumento el resultado del indice en 0.261 y subio de la ultima posición 19 a la  posición a la 5 del ranking.</t>
  </si>
  <si>
    <t>De la medición inicial en la línea base esta localidad aumento el resultado del indice en 0.014 y se mantuvo en la 18 posición  del ranking.</t>
  </si>
  <si>
    <t>Iniciativas</t>
  </si>
  <si>
    <t>Regional</t>
  </si>
  <si>
    <t>Proyecto conservación de paramos.
Encuesta multipropósito 2014.
Corredor agroindustrial Bogotá-Cundinamarca.
Programa de operaciones estratégicas sin definir</t>
  </si>
  <si>
    <t xml:space="preserve">Las cuatro iniciativas de integración regional son:
1. Generación de espacios de transferencia de conocimiento para fortalecer la capacidad técnica y de gestión de los municipios (capacitar a los municipios en el manejo de la encuesta multipropósitos 2014 y la formulación de proyectos financiados con recursos del Sistema General de Regalías). En el 2016 se definieron e implementaron dos asistencias técnicas, estas tuvieron un peso del 0.06 dentro del total de la meta.
2. Generación de lineamientos que estructuren proyectos estratégicos de la ciudad con impacto regional (Operación Estratégica Engativa Aeropuerto Eldorado Fontibón ) . en el 2016 se realizaron dos actividades 1. Definir obstáculos para precisar linderos de las zonas homogéneas en la operación estratégica de Aeropuerto y revisar estudio de mutaciones. 2. Replantear visión y misión de la operación Aeropuerto teniendo en cuenta la revisión de los estudios. Estas actividades tuvieron un peso del 0.06 dentro del total de la meta.
3. Generación de Lineamientos estructurales de carácter urbano con impacto regional sobre cuencas hídricas (  Macroproyecto Urbano Río Tunjuelo) En el 2016 se realizó la siguiente actividad,  generar la caracterización del área urbana del Macroproyecto del Río Tunjuelo de igual manera se elaboró un documento para la divulgación del plan estratégico del Río Fucha.   Estas actividades tuvieron un peso del 0.06 dentro del total de la meta
4. Consolidación de una operación enfocada a la Innovación (Operación Estratégicas Anillo de innovación) en el 2016 se Revisó  y analizó  el ámbito definido para la OE Anillo de innovación  según  el ajuste  al Plan de Ordenamiento Territorial Decreto No.  190 /2004. Esta actividad tuvo un peso del 0.06.
</t>
  </si>
  <si>
    <t xml:space="preserve">1. Generación de espacios de transferencia de conocimiento para fortalecer la capacidad técnica y de gestión de los diferentes gobiernos de la región. 
En el 2016 se definieron e implementaron dos asistencias técnicas a los municipios, la primera, en el en el manejo de la Encuesta Multipropósito 2014 y la segunda, en la formulación de proyectos financiados con recursos del Sistema General de Regalías.
En el 2017 se llevan a cabo las siguientes principales acciones: Frente a la asistencia técnica, al municipio de Chía, en temas relacionados con el Sistema de Seguimiento al Plan de Desarrollo (Segplán) y el Banco Distrital de Programas y Proyectos (BDPP); al municipio de Funza, sobre articulación del POT municipal con el POT Distrital, instrumentos de gestión de uso del suelo, espacio público y equipamiento urbano. 
De otra parte, se elaboró y socializó la cartilla «Somos un Solo Territorio», se ajustó la estrategia de comunicación de integración regional desarrollada en el marco del convenio de la SDP con la universidad de La Sabana y la Cámara de Comercio de Bogotá.
Fueron suscritos y se encuentran en ejecución los convenios marcos de asistencia técnica entre el D.C. y Choachí, Funza, Cajicá y Cota, para trabajar en temas comunes de sus planes de desarrollo. También se realizaron, recorridos viales y mesas de conectividad y movilidad vial con Cota, Chía y Cajicá y se revisaron los proyectos de conexiones viales con Bogotá. 
Se han realizado mesas de ordenamiento territorial con la Calera, para la revisión de los límites fronterizos con la localidad de Usaquén y se realizó una reunión con la Gerencia del programa POT modernos - DNP, a fin de compartir metodologías para abordar la integración regional. 
Bajo el marco del Convenio de Bogotá con Cundinamarca, está en desarrollo la IDER, la Encuesta de
Establecimientos Económicos, el ODUR y Huella Urbana.
2. Generación de lineamientos que estructuren proyectos estratégicos de la ciudad con impacto regional (Operaciones Estratégicas Engativá - Aeropuerto Eldorado - Fontibón y Centralidad Corabastos).
En el 2016 se realizaron dos actividades 1. Definir obstáculos para precisar linderos de las zonas homogéneas en la operación estratégica de Aeropuerto y revisar estudio de mutaciones. 2. Replantear visión y misión de la operación Aeropuerto, teniendo en cuenta la revisión de los estudios.
Durante lo corrido del año 2017, en relación con la OE Engativá, Aeropuerto Eldorado Fontibón, se han realizado gestiones para la obtención de recursos de inversión proveniente del Sistema General de Regalías, ante el OCAD Regional Centro-Oriente. Así mismo, se avanzó en los contenidos de la publicación y la elaboración de datos y análisis que tienen como propósito justificar la necesidad de intervenir el área de influencia del Aeropuerto Eldorado, a la luz de propiciar y consolidar una relación funcional entre la operación aeroportuaria y el territorio.
3. Generación de Lineamientos estructurales de carácter urbano con impacto regional sobre cuencas hídricas (Macroproyecto Urbano «río Tunjuelo» y paralelo los avances en la fase dos del Estudio Estratégico del «río Fucha»).
En el 2016 se registró la generación de la caracterización del área urbana del Macroproyecto del Río Tunjuelo, de igual manera se elaboró un documento para la divulgación del plan estratégico del Río Fucha.
En lo corrido del 2017, frente a la estrategia de intervención sobre las cuencas hídricas se ha venido avanzando en: i) La consolidación de un documento de diagnóstico sobre el Macroproyecto Urbano del río Tunjuelo, con el fin de gestionar recursos de inversión del Sistema General de regalías; ii) Se trabaja en la alineación de la propuesta sobre el Macroproyecto Urbano, con el nuevo POT; iii) Se avanzó en el concepto jurídico y técnico que soporte la posible propuesta de modificación del Decreto 316 de 2004, para tal fin se han venido desarrollando talleres internos que han permitido estructurar una matriz de avance en donde se especifica el análisis que se vienen elaborando.
4. Consolidación de una operación enfocada a la Innovación (Operación Estratégicas Anillo de innovación).
En el 2016 se revisó y analizó el ámbito definido para la OE Anillo de innovación según el ajuste al Plan de Ordenamiento Territorial Decreto No.  190 /2004.
En lo corrido de la actual vigencia, a la fecha se cuenta con una propuesta de la precisión del ámbito del área de diagnóstico para la Operación, en ella se tiene en cuenta los límites fijados por la malla vial arterial como eje de referencia, de igual manera se está incluyendo el equipamiento de la Universidad Nacional como parte de la Operación, en el marco del POT Decreto 190/2004.  
</t>
  </si>
  <si>
    <t xml:space="preserve">En el marco del Comité de Integración Territorial CIT se realizaron asistencias técnicas en Régimen jurídico del Espacio Público y en la implementación del sistema de reparto equitativo de cargas y beneficios para la planificación y gestión territorial y urbana. 
En los convenios marco suscritos, se realizaron mesas de conectividad y movilidad vial y de ordenamiento territorial con Choachí, Funza, Cajicá, Cota y Soacha para trabajar en temas comunes contemplados en sus planes de desarrollo, se revisaron los límites fronterizos de Bogotá y La Calera.  
El IGAC presentó propuesta de amojonamiento para definir límites y una mesa jurídica para definir la entidad que asumirá el proceso. 
Igualmente se realizaron asistencias técnicas en Segplán, Banco de Proyectos, articulación de POT municipales con el Distrital, instrumentos de gestión y financiación de uso del suelo, espacio público y equipamiento urbano 
Se presentó la cartilla de sensibilización "Somos un Solo Territorio" que evidencia como gobernar el territorio en conjunto y nuestra ciudadanía metropolitana. 
Se realizó el Foro "La Integración Regional un reto inaplazable", que contó con la participación de alcaldes de los municipios de borde y actores regionales. 
Se publicó en Semana el artículo ¿Hacia dónde y cómo deben crecer Bogotá y la región? el cual resalta la necesidad de integrarnos con la región en el ámbito metropolitano. 
A fin de generar lineamientos para la formulación de Operaciones Estratégicas (OE) se avanzó en:
OE Anillo de innovación, la cual cuenta con un documento de la nueva propuesta de ámbito para la OE. Esta toma como eje el proyecto de Regiotram de occidente y define un modelo de ocupación entre 4 ejes.
OE Aeropuerto Eldorado: Se obtuvieron recursos del Sistema General de Regalías-SGR- para desarrollar el proyecto "Estudios y diseños para la estrategia de intervención integral del área de influencia del Aeropuerto Eldorado, Bogotá D.C. con el cual se desarrollará una estrategia de intervención integral y actualizada que tome las nuevas dinámicas sobre el territorio urbano y regional, se elaboró la publicación “Aeropuerto Eldorado: retos y oportunidades desde la perspectiva urbana y regional.
Corabastos: Se tiene un proyecto del Documento Técnico de Soporte DTS, caracterizando problemáticas de las dimensión ambiental, urbanística, socioeconómica y de gobernanza, aportando al avance de los lineamientos en un 0.20%. </t>
  </si>
  <si>
    <t>198</t>
  </si>
  <si>
    <t>Numerador: Decisiones de la Comisión Intersectorial de Salud Cumplidas.
Denominador: Total de metas establecidas para el cumplimiento de las decisiones de la Comisión Intersectorial de Salud</t>
  </si>
  <si>
    <t>(Decisiones de la Comisión Intersectorial de Salud Cumplidas/Total de metas establecidas para el cumplimiento de las decisiones de la Comisión Intersectorial de Salud)*100</t>
  </si>
  <si>
    <t>Cero (0)</t>
  </si>
  <si>
    <t>Debido a que la Comisión no se ha iniciado formalmente, no es preciso decir que no se estan estableciendo acuerdos intersectoriales en dicha comisión. Sin embargo, hemos avanzado en la etapa precontractual de contratar una entidad academica que proponga un plan de trabajo concreto para alcanzar las metas planteadas en las rutas, sobre todo aquellas que le competen a lo intersectorial. Ya tenemos un estudio de mercado y continuaremos en los pasos segun lo que estipula el area de contratación de la SDS. 
Debido a que la Comisión no se ha iniciado formalmente, no es preciso decir que se está evaluando la gestión de dicha comisión. Sin embargo, sí se ha evaluado el alcance de algunas de las acciones reportadas como parte de la gestión intersectorial. Para el final de junio, la plataforma sexperto.co cuenta con más de 160.000 visitas. Adicionalmente, se capacitaron 52 personas encargadas de protección especifica y detección temprana de la red publica y de capital salud en salud sexual y salud reproductiva, incluyendo derechos, normatividad, método de anticoncepción e interrupción voluntaria del emabrazo. Adicionalmnente, se dio a conocer el nuevo modelo de Bogotá, incluyendo  el enfoque de salud urbana, determinantes sociales colectivos e individuales y el abordaje intersectoriale de estos mismos a más de 3.000 personas presentes en el Centro de Convenciones de Cartagena. 
*750 niños, niñas, jóvenes y adolescentes impactados en ferias escolares de salud sexual y reproductiva.</t>
  </si>
  <si>
    <t>La demora del Ministerio de Salud y Protección Social para expedir el Decreto Reglamentario, se ha constituido en una barrera para el Distrito, lo cual ha impedido formalizar la constitución y puesta en operación de la Comisión.</t>
  </si>
  <si>
    <t>Se visitaron 8 (de 9) puntos de prestación de servicios priorizados para atender a los jóvenes afiliados a Capital Salud y usuarios de Sexperto, en el marco del programa de Prevención de la Paternidad y Maternidad Temprana. Esto se hizo con el fin de determinar qué tan preparados están estos puntos (tanto desde una perspectiva de recurso humano como de instalaciones y de insumos) para atender a los jóvenes a los que se les agenda citas por sexperto.co según lo que exige la normatividad y evidencia científica disponible.
750 niños, niñas, jóvenes y adolescentes impactados en ferias escolares de salud sexual y reproductiva.</t>
  </si>
  <si>
    <t>La demora del Ministerio de Salud y Protección Social para expedir el Decreto Reglamentario, se ha constituido en una barrera para el Distrito, lo cual ha impedido formalizar la constitución y puesta en operación de la Comisión.
Se optó por emitir un Decreto Distrital alineado con el que se espera eventualmente que se emita por el Ministerio de Salud. Esto con el fin de agilizar el proceso de formalización del Consejo Ampliado de Seguridad Social en Salud (el cual incluye una Sala Intersectorial).
A pesar de la demora en la formalización de la comisión se establecieron acuerdos con actores intersectoriales que fueron desarrollados en el 2017</t>
  </si>
  <si>
    <t>Numerador: Intervenciones de prevención y control sanitario y epidemiológico realizadas en la población objeto de vigilancia priorizada en el marco de la estrategia de gestión integral del riesgo
Denominador: Intervenciones de prevención y control sanitario  y epidemiológico programadas en la población objeto de vigilancia priorizada en el marco de la estrategia de gestión integral del riesgo</t>
  </si>
  <si>
    <t>(Intervenciones de prevención y control sanitario y epidemiológico realizadas en la población objeto de vigilancia priorizada en el marco de la estrategia de gestión integral del riesgo / Intervenciones de prevención y control sanitario y epidemiológico programadas en la población objeto de vigilancia priorizada en el marco de la estrategia de gestión integral del riesgo)*100</t>
  </si>
  <si>
    <t>115.653 establecimientos; 267.617 animales vacunados y 55.820 animales esterilizados.</t>
  </si>
  <si>
    <t xml:space="preserve">En desarrollo de las acciones de vigilancia y control delegadas al ente Territorial, las subredes Integradas de Servicios de Salud E.S.E en cumplimiento del plan de acción para la vigencia abril 2017 - febrero 2018, durante el periodo enero - junio de 2017 realizaron las siguientes actividades:
* Visitas de inspeción, vigilancia y control (IVC) a Establecimientos:  Se realizaron 87.512 visitas de IVC en establecimientos abiertos al público, para verificar el cumplimiento de la normatividad sanitaria vigente. 
* Información y Comunicación: se adelantaron actividades de carácter promocional y preventivo como son las sensibilizaciones dirigidas a la comunidad en temas de salud ambiental enfocados especialmente al manejo adecuado de alimentos; manejo adecuado de medicamentos y sustancias químicas, en total se realizaron 2.033 actividades de información y comunicación, con una asistencia de 33.794 personas.
* Operativos: se adelantaron 511 operativos, entre operativos de apoyo a otras lineas de intervención, Operativos de alimentos y bebidas alcohólicas, Operativos de carnes y derivados cárnicos, Operativos de la línea de medicamentos seguros y Operativos de eventos masivos.
* Muestreos:  se adelantaron 57 muestreos de medicamentos y 40 de alimentos y bebidas alcohólicas, como medida  para la prevención de la ocurrencia de eventos de interés en salud pública.
* Visitas por vivienda en riesgo: se adelantaron 526 visitas, esta intervención se realiza por solicitud o queja del usuario, el propósito es el de orientar acciones para el cumplimiento de los requisitos más importantes para lograr una vivienda saludable (abastecimiento de agua, evacuación de excretas, desague de aguas servidas y educación sanitaria en general).
Visita por tenencia inadecuada de animales: Durante el período enero-junio se han realizado en el D.C, 523 vistas.
Visita integral por vectores en interiores: Durante el período enero-junio se han adelantado 392 visitas.
Control de roedores plaga en exteriores: Durante el período enero-junio se han realizado 318.408 m2.
Control de insectos plaga en exteriores: Durante el período enero-junio se han realizado 206.783 m2.
* Atención de Eventos de Interés en salud pública asociados al manejo de sustancias química: emergencias en salud pública por intoxicación con sustancias químicas atendidas e Investigaciones Epidemiológicas de campo (IEC): 12 eventos.
* Atención de Eventos de Interés en salud pública asociados con el manejo de alimentos: 11 eventos.
• Profesionales y técnicos vinculados a las Subredes Integradas de Servicios de Salud – ESE, realizan las actividades de la vigilancia sanitaria, evaluando los riesgos relacionados con el uso y consumo de los alimentos, bebidas alcohólicas y no alcohólicas, medicamentos, sustancias químicas, agua potable.  Durante el periodo enero - mayo de 2017 se intervinieron 60.413 establecimientos abiertos al público; durante este mismo periodo se aplicaron 1.038 medidas sanitarias de seguridad (entre clausuras, suspensiones, congelaciones, decomisos y destrucciones). 
Por otra parte se ha realizado:
• Ajuste y entrega del proyecto fortalecimiento de la autoridad sanitaria para el año 2017 con los documentos solicitados por planeación sectorial de la SDS.
• Se elaboraron los lineamientos técnicos del componente de Vigilancia de Salud Ambiental para la operación del Plan de Salud Pública de intervenciones Colectivas, correspondientes al periodo abril 2017 - febrero de 2018 por parte de las 4 subredes integradas de servicios de salud.
•Se realizó la concertación de las acciones y productos a desarrollar por  las 4 subredes integradas de servicios de salud  dentro del  Plan de Salud Pública de intervenciones Colectivas, correspondientes al periodo abril 2017 - febrero de 2018.
• Se adelantaron espacios técnicos con los equipos de vigilancia de la salud ambiental de las 4 subredes integradas de servicios de salud, en las cuales se socializaron los lineamientos técnicos del componente de Vigilancia de Salud Ambiental y se trabajaron aspectos relacionados con la operación para la implementación  del Plan de Salud Pública de intervenciones Colectivas, correspondientes al periodo abril 2017 - febrero de 2018.
• Se realizaron ajustes a los lineamientos para la implementación  del Plan de Salud Pública de intervenciones Colectivas, correspondientes al periodo abril 2017 - febrero de 2018.
• Se adelantó seguimiento programático y presupuestal a la ejecución de las actividades del componente vigilancia de la salud ambiental contrato (abril 2017 - febrero 2018) de las 4 subredes integradas de servicios de salud, periodo abril - junio 2017.
• Avance en el desarrollo del plan de acción propuesto para la modernización de la plataforma tecnológica que permita administrar eficientemente los datos que requiera la gestión y operación de la vigilancia sanitaria y ambiental en el Distrito Capital.
• Generación y validación de consolidados con corte a mayo de 2017 de: visitas IVC, establecimientos vigilados, medidas sanitarias de seguridad, vehículos transportadores de alimentos, medicamentos de control especial y talento humano de las Subredes.  
• Se implementa una nueva versión del módulo que capta la información del Talento Humano que labora en el componente de Vigilancia de la Salud ambiental (mes mayo).
• Se implementa la notificación de la autorización sanitaria provisional para propietarios de establecimientos expendedores de carne (mes marzo).
• Estabilización en el sistema Sivigila D.C del módulo de establecimientos, teniendo en cuenta actualización de variables y validadores motivado por la implementación de los nuevos formatos para la vigilancia sanitaria el 1 de marzo de 2017.  </t>
  </si>
  <si>
    <t>Esta meta se reportó hasta el mes de marzo de 2017, a través del proyecto 1192-Fortalecimiento de la Institucionalidad, Gobernanza y Rectoría en Salud, (Inspección Vigilancia y Control) con un reporte de 27,76%. A partir de abril se reportó a través del nuevo proyecto 7523-Fortalecimiento de la Autoridad Sanitaria con un acumulado para la vigencia 2017 a junio de 52.1%.</t>
  </si>
  <si>
    <t xml:space="preserve">En desarrollo de las acciones de vigilancia y control delegadas al ente Territorial, las subredes Integradas de Servicios de Salud E.S.E en cumplimiento del plan de acción para la vigencia abril 2017 - febrero 2018, durante el periodo enero - diciembre de 2017 realizaron las siguientes actividades: 
* Visitas de inspección, vigilancia y control (IVC) a Establecimientos: Se realizaron 202.556 visitas de IVC en establecimientos abiertos al público, para verificar el cumplimiento de la normatividad sanitaria vigente; parte de estas visitas de IVC corresponden a la intervención denominada “Profesionales independientes de salud” que hasta el reporte del mes de noviembre de 2017 no fue incluido, situación que se corrigió por solicitud de los referentes de línea, motivo por el que el acumulado enero noviembre de visitas de IVC se vio incrementado. 
* Información y Comunicación: Se adelantaron actividades de carácter promocional y preventivo como son las sensibilizaciones dirigidas a la comunidad en temas de salud ambiental enfocados especialmente al manejo adecuado de alimentos; manejo adecuado de medicamentos y sustancias químicas, en total se realizaron 3.617. En las actividades de información y comunicación se contó con una participación de 59.988 personas. 
* Operativos: Se adelantaron 1.809 operativos, entre Operativos de apoyo a otras líneas de intervención, Operativos de alimentos y bebidas alcohólicas, Operativos de carnes y derivados cárnicos, Operativos de la línea de medicamentos seguros y Operativos de eventos masivos. 
* Muestreos: Se adelantaron 181 muestreos de medicamentos y 143 muestreos de alimentos y bebidas alcohólicas, como medida para la prevención de la ocurrencia de eventos de interés en salud pública. El total de muestreos ejecutados con corte a noviembre es de 324. 
* Visitas por vivienda en riesgo: Se adelantaron 1.107 visitas en viviendas en riesgo, esta intervención se realiza por solicitud o queja del usuario, el propósito es el de orientar acciones para el cumplimiento de los requisitos básicos para lograr una vivienda saludable (abastecimiento de agua, evacuación de excretas, desagüe de aguas servidas y educación sanitaria en general). 
* Atención de Eventos de Interés en salud pública asociados al manejo de sustancias química: emergencias en salud pública por intoxicación con sustancias químicas atendidas e Investigaciones Epidemiológicas de campo (IEC): 36 eventos. 
* Atención de Eventos de Interés en salud pública asociados con el manejo de alimentos: 35 eventos atendidos de enero a diciembre. 
* Establecimientos comerciales, industriales e institucionales vigilados y controlados: durante el periodo enero - noviembre 2017 se intervinieron 131.231 establecimientos abiertos al público; durante este mismo periodo se aplicaron 3.070 medidas sanitarias de seguridad (entre clausuras, suspensiones, congelaciones, decomisos y destrucciones); el dato de establecimientos intervenidos y medidas sanitarias se reporta mes vencido (mes anterior al reporte en la presente matriz), por los tiempos establecidos para el reporte de ésta información por parte de las Subredes; adicionalmente el dato de establecimientos es preliminar por una tarea de depuración de duplicados que están realizando las Subredes, tarea orientada desde la SDS. 
*Visita por tenencia inadecuada de animales: Durante el periodo enero - diciembre se han realizado 1.168 visitas 
*Visita integral por vectores en interiores: Durante el periodo enero - diciembre se han realizado 803 visitas 
*Control de roedores plaga en exteriores: Durante el periodo enero - diciembre se han intervenido 686.390 metros cuadrado. 
*Control de insectos plaga en exteriores: Durante el periodo enero - diciembre se han intervenido 448.243 metros cuadrados
Por otra parte para la consecución de logros y resultados durante la vigencia se han realizados las siguientes acciones: • Ajuste y entrega del proyecto fortalecimiento de la autoridad sanitaria para el año 2017 con los documentos solicitados por planeación sectorial de la SDS. • Se elaboraron los lineamientos técnicos del componente de Vigilancia de Salud Ambiental para la operación del Plan de Salud Pública de intervenciones Colectivas, correspondientes al periodo abril 2017 - febrero de 2018 por parte de las 4 subredes integradas de servicios de salud. • Se realizó la concertación de las acciones y productos a desarrollar por las 4 subredes integradas de servicios de salud dentro del Plan de Salud Pública de intervenciones Colectivas, correspondientes al periodo abril 2017 - febrero de 2018. • Se adelantaron espacios técnicos de manera mensual con los equipos de vigilancia de la salud ambiental de las 4 subredes integradas de servicios de salud, en las cuales se socializaron los lineamientos técnicos del componente de Vigilancia de Salud Ambiental y se trabajaron aspectos relacionados con la operación para la implementación del Plan de Salud Pública de intervenciones Colectivas, correspondientes al periodo abril 2017 - febrero de 2018. • Se realizaron ajustes a los lineamientos para la implementación del Plan de Salud Pública de intervenciones Colectivas, correspondientes al periodo abril 2017 - febrero de 2018. • Mes a mes se ha adelantado seguimiento programático y presupuestal a la ejecución de las actividades del componente vigilancia de la salud ambiental contrato (abril 2017 - febrero 2018) de las 4 subredes integradas de servicios de salud, entregando los respectivos reportes a las subredes y profesionales Referentes de cada una de las líneas de intervención. • Generación y validación de consolidados con corte a noviembre de 2017 de: visitas IVC, establecimientos vigilados, medidas sanitarias de seguridad, vehículos transportadores de alimentos, medicamentos de control especial y talento humano, la información fue reportada a través de los aplicativos por parte de las Subredes. •Seguimiento a las 4 Subredes en la implementación del Plan de Salud Pública de intervenciones colectivas (vigencia abril 2017 - febrero de 2018) componente de vigilancia de la salud ambiental. • Desarrollo del comité mensual Distrital de vigilancia de la salud ambiental. 
Adicionalmente se presente el avance en el desarrollo del plan de acción propuesto para la modernización de la plataforma tecnológica que permita administrar eficientemente los datos que requiera la gestión y operación de la vigilancia sanitaria y ambiental en el Distrito Capital: • Modulo talento humano (en producción): Se implementa una nueva versión del módulo que capta la información del Talento Humano que labora en el componente de Vigilancia de la Salud ambiental (mes mayo). - Corrección en el módulo de Talento Humano en el cual se adicionan dos botones para facilitar el ingreso de los funcionarios que no fueron cargados en el mes seleccionado y visualización del botón lápiz para editar la información de los funcionarios para un mes seleccionado (mes junio). - Corrección en el módulo de Talento humano, submódulo "Administrar planilla", para visualizar correctamente la información del empleado en el mes cuando se de clic en el botón de lupa (mes julio). - Se agrega nuevo campo "Línea de intervención principal" que registra la línea de intervención principal del empleado por mes. (Octubre) - Se modifica la lógica de los formularios de Talento Humano para validar la línea de intervención principal y las líneas intervenidas en el mes, con base en los procesos seleccionados del empleado; - Validación de la línea de intervención principal y las líneas intervenidas en el mes con base en los procesos seleccionados del empleado (noviembre). • Modulo Establecimiento Vigilado y controlado (en producción): Se implementa la notificación de la autorización sanitaria provisional para propietarios de establecimientos expendedores de carne (mes marzo). - Estabilización en el sistema Sivigila D.C del módulo de establecimientos, teniendo en cuenta actualización de variables y validadores motivado por la implementación de los nuevos formatos para la vigilancia sanitaria el 1 de marzo de 2017. - Se agrega un checkBox para que independiente del puntaje INVIMA, el concepto pueda ser calificado como desfavorable según sea requerido (mes junio). - Se habilita el ingreso de actas Ley 1335 espacios libres de humo en los servicios complementarios de los establecimientos (junio). - Desarrollo para implementar el reporte por parte de las Subredes de los aspectos del acta de diagnóstico final de establecimientos de expendio y almacenamiento de carne (mes julio). - Validación del puntaje INVIMA cuando se activa la casilla “Se presentó uno o más aspectos críticos calificados como inaceptables” en el cual no se tiene en cuenta este puntaje para emitir el concepto “Desfavorable” (Agosto) - Creación del campo diagnóstico inicial y fecha de diagnóstico inicial para los servicios vinculados al establecimiento principal, incluyendo los servicios tercerizados, que son del tipo expendio y almacenamiento de carne, donde se pueden registrar en las actas de IVC la información del diagnóstico inicial de esos servicios (septiembre). - Validación de la opción de motivo visita "Solicitud del interesado" para que no se obligatorio el campo de radicado ni la fecha del mismo, debido a que hay solicitudes de visita que nos son radicadas por oficio (septiembre). - Se permite el ingreso de dos caracteres en el campo de "razón social" y "nombre comercial" del establecimiento en el módulo de establecimientos vigilados y controlados; Se corrige el diligenciamiento del aspecto 17.5 en la línea de eventos transmisibles, en donde se quita la validación de la fecha de radicado de la Alcaldía, el cual traía por defecto la fecha actual; Corrección en el acta de congelación que presentaba inconvenientes al cargar los productos de un operativo, ya que cargaba los productos pertenecientes al mismo número de acta de otro ítem. Corrección en el acta de decomiso en la ubicación del tercero (faltaba un validador). (Octubre); - Desarrollo de los scripts para la migración de establecimientos, estos incluyen reclasificación, migración de establecimientos principales y migración de establecimientos como servicios complementarios o tercerizados a un establecimiento principal (diciembre 2017); - Se corrige lógica para la creación de servicios complementarios que no son terceros, en el cual trae los datos del establecimiento principal y los guarda como servicio complementario (diciembre 2017).
• Módulo vehículos transportadores (en producción): - Corrección del formulario del acta de decomiso en vehículos y acta de destrucción en vehículos (mes junio). Control en la digitación de los aspectos en acta nueva de inspección de vehículos (mes junio). - Corrección en el módulo de vehículos poniendo la línea de "alimentos sanos y seguros" por defecto cuando se agregan nuevos vehículos en IVC (mes julio). 
• Modulo medidas sanitarias (en producción): Habilitación en el modulo de medidas del acta de decomiso de animales para los establecimientos de la Línea eventos transmisibles de origen zoonótico (mes mayo). 
• Módulo Tecnovigilancia (en desarrollo): ajuste al submódulo de seguimiento del Referentes al proceso; ajuste del reporte general donde se verifican todos los eventos y su estado; ajuste de la lista desplegable de roles. Proceso de pruebas del Módulo durante la segunda semana de julio. Elaboración de los casos de uso, modelo entidad relación, documento para pruebas y manual de administrador. Salida a producción con el módulo el día 20 de julio para captar los eventos adversos relacionados con el uso de dispositivos médicos (mes julio). - Agregar en el módulo de Tecnovigilancia el botón de guardar evento y salir y guardar evento e ingresar otro, manteniendo los datos del reportante (en producción) (Agosto) - activación de notificaciones, corrección de títulos y ajustes relacionados con el código del prestador (Agosto). - Creación de un formulario con usuario y contraseña, para que cada prestador y reportante se registre, pueda precargar los datos en cada evento que vaya a ingresar y consultar la información ingresada; así mismo se realizaron los ajustes solicitados en el radicado 2017IE22584 por la Directora de Calidad de Servicios de Salud, hallazgos que se derivaron de la prueba piloto que realizó esa Dirección el 8 de septiembre de 2017 (septiembre). - Se agregan los formularios de logueo (usuario y contraseña) y registro de usuario para los prestadores de servicios de salud, bancos de sangre, ópticas y otros, se agrega el formulario de consultar eventos el cual permite ver todos los eventos registrados por un usuario específico. Creación de un formulario con usuario y contraseña, para que cada prestador y reportante se registre, pueda precargar los datos en cada evento que vaya a ingresar y consultar la información ingresada. Se realizaron los ajustes solicitados en el radicado 2017IE22585 por la referente de Tecnovigilancia. (Octubre) - Corrección en el campo descripción del paciente que no se habilitaba; - Corrección en el despliegue de la información cuando si se presentaba un evento adverso; - Se agregan los formularios de logueo (usuario y contraseña) y registro de usuario para los prestadores de servicios de salud, bancos de sangre, ópticas y otros, se agrega el formulario de consultar (noviembre).  * Ajuste en el formulario de seguimiento, cuando se ingresaba el radicado o el correo incorrecto mostraba un error; Ajuste en formulario evento externo, se agregó validación cuando para que volviera a desplegar formulario en caso de que faltara información en un campo; Ajuste en formulario evento externo, se agregó condicionales en el tipo de documento y la edad el paciente (diciembre de 2017). 
• Modulo registro centros de estética (en desarrollo): - Creación de formularios de inscripción de centros de estética (Agosto). - Creación de formularios para ingresar empleados al centro de estética (Agosto). - Creación de formularios para la modificación, consulta de información y terminación de centros de estética (Agosto). - Ajustes para el guardado de imágenes cuando se cree o modifique un empleado del establecimiento y desarrollo del generador de alertas a los usuarios del sivigila D.C cuando sucedan cambios en las variables de identificación del establecimientos que se encuentra almacenado en la base de datos del censo al momento de la inscripción, el ajuste se encuentra en el ambiente de pruebas (septiembre). - Se ajusta el mensaje de guardado para que muestre el nombre comercial del establecimiento cuando la razón social sea "NO TIENE". (Octubre) - El módulo queda publicado en producción, se hace entrega formal del módulo al Referente Oscar Noreña para su implementación con los usuarios (noviembre).  
• Modulo registro expendios bolsas de suero (en desarrollo): - Creación de formularios de inscripción de expendios de bolsas de suero (Agosto). - Creación de formularios para la modificación, consulta de información y terminación de expendios de bolsas de suero (Agosto). - Ajustes en la inscripción según requerimiento del referente del proceso; consulta para traer los datos del establecimiento en caso que éste exista dentro de la base del Sivigila D.C; desarrollo función para reporte del informe retroactivo, reporte anual; desarrollo de la ventana consulta reportes y consulta certificado (septiembre). - Ajustar el formulario de informe anual e informe retroactivo que permita agregar más de un generador y más de un almacenador por mes, agregar el formulario de actualizar información del establecimiento, agregar botón consultar en consultar reportes y consultar certificado. (Octubre) - Realizar corrección en el formulario que permite la actualización de los establecimientos en el módulo de bolsas de suero; - Ajuste para que los establecimientos almacenadoras puedan guardar sus archivos por carpetas (noviembre). * Desarrollo y ejecución de 12 procedimientos almacenados de bolsas de suero en producción; Agregar la etiqueta principal de telerik en los formularios de bolsas de suero para que funcione en producción (diciembre 2017). 
• Modulo Seguimiento programático y presupuestal (en desarrollo): - Creación de formularios para crear vigencias (Agosto) - Asociación de perfiles estándares con los perfiles PIC (Agosto) - Adelantos en el formulario de Estándares (Agosto) - Asociación de las intervenciones a los productos y subproductos; se crearon y asociaron a los productos y subproductos de las intervenciones que no cuentan con acta en SIVIGILA DC; se desarrollo la pantalla de mantenimiento de perfiles: Donde se puede agregar un perfil estándar nuevo o actualizar los que ya están y asociarlo a un perfil PIC (Costo del perfil); se desarrollo la pantalla de relación de vigencias con perfiles: Donde se asocia el perfil PIC y perfil estándar a la nueva vigencia; se desarrollo la pantalla de mantenimiento del estándar: Donde con los datos precargados de los valores de los perfiles y valor hora de la visita, se calcula el costo de la visita de la intervención; se inicio con el desarrollo de la pantalla de asignación de presupuesto de la vigencia: por subred, línea, localidad (septiembre). - Se crean las tablas de ejecución de las intervenciones que no se están captando a través del Sistema Sivigila D.C; Se inicio con el desarrollo de las pantallas para la concertación y mensualización de metas por subred, localidad, línea e Intervención; Se desarrolló la pantalla de Ejecución Salud Ambiental: Donde se puede actualizar el dato de meta ejecutada de las intervenciones según línea, periodo, localidad y subred; Se desarrollo la pantalla de concertación de metas: En donde se podrá concertar las metas por intervención, localidad, subred y distrito. (Octubre) - En el formulario “administrar las vigencias”, Menú (Mantener Vigencias) se agregó la columna “adicionActiva” para identificar que adición en tiempo se encuentra activa y las operaciones de insertar y actualizar los datos de esta columna; - Terminar el desarrollo del formulario para procesar la mensualización de la concertación del presupuesto del módulo Seguimiento Programático y Presupuestal; - Ajustar formularios administración de Perfiles y edición de perfil estándar, del módulo de Seguimiento Programático y Presupuestal para incluir relación muchos a muchos. Un perfil estándar puede tener más de un perfil PIC y viceversa (noviembre 2017).  * En el formulario “administrar las vigencias”, Menú (Mantener Vigencias) se agregó la columna “adicionActiva” para identificar que adición en tiempo se encuentra activa y las operaciones de insertar y actualizar los datos de esta columna; En el formulario “fijar presupuesto” Menú (Fijar Presupuesto) se dividió la pantalla por carpetas para identificar el presupuesto inicial y por cada adición (adicional 1, adicional 2, adicional 3) y el total presupuestado; En el formulario “concertación” Menú (Concertación) se dividió la pantalla por carpetas para identificar el presupuesto inicial concertado y el presupuesto por cada adición (adicional 1, adicional 2, adicional 3) y el total concertado; Se actualizó el formato de la cédula de identificación en el sistema para incluir la variable vigencia y poder separar las vigencias al digitar la acta; Se generó el controlador de las metas ejecutadas vs las metas programadas (diciembre 2017). 
• Modulo Vigilancia epidemiológica plomo (en desarrollo): -Ajuste y estandarización de las preguntas con su tipo de control respectivo para los formularios de la línea; Diseño del menú de formularios pertenecientes a Cambio Plomo (agosto) - Creación de modulo de gestión de supervisores de las líneas de Aire, Cambio Climático y Plomo (septiembre).  * Ajuste de controles de usuario para sincronización con el módulo de grupos de preguntas (01/12/2017).
• Modulo Cambio Climático (en desarrollo): -Ajuste y estandarización de las preguntas con su tipo de control respectivo para los formularios de la línea; Diseño del menú de formularios pertenecientes a Cambio Climático (agosto) - Creación de modulo de gestión de supervisores de las líneas de Aire, Cambio Climático y Plomo (septiembre); * Ajuste de controles de usuario para sincronización con el módulo de grupos de preguntas (01/12/2017).  
• Modulo Aire, Ruido y REM (en desarrollo): -Actualización módulo de gestión de Grupos/Preguntas; Creación y Ajustes del modulo de creación/actualización de preguntas; Ajuste y estandarización de las preguntas con su tipo de control respectivo para los formularios de la línea; Diseño del menú de formatos y formularios pertenecientes a Aire; Diseño de la cabecera de Unidad Centinela (agosto). - Ajustes en la cabecera de unidad centinela, validación fechas, carga de dirección; ajustes en la cabecera de unidad centinela, carga de localidad, UPZ y barrio, ya sea por diligenciamiento manual o por carga de dirección estandarizada; creación de módulo de gestión de supervisores de las líneas de Aire, Cambio Climático y Plomo; diseño de la cabecera de encuesta, con los ajustes de carga de localidad, UPZ y barrio (Igual que en unidad centinela) y cálculo de edad; diseño de la cabecera para los formatos de Atención a Quejas (septiembre). -Ajuste en el diseño de la cabecera de Quejas en el cual se incluyen los radicados de respuesta a entidades o persona natural -Ajustes en la validación de carga en el cual inhabilita ajustes si la fecha del formulario es mayor a un mes; Diseño de la cabecera de ficha de caracterización de antenas -Ajuste en el diseño de la cabecera de Quejas, se crea la tabla para la inclusión de los habitantes pertenecientes a la queja -Diseño preliminar de los procesos de Asignación de consecutivo, Guardado, carga y actualización de Unidad Centinela -Diseño formulario de ingreso de habitantes pertenecientes a queja - Este formulario estará vinculado con el de Cabecera de Quejas (Octubre) -Ajuste de controles de usuario con las propiedades internas de manejo y control de la información, habilitación; - Desarrollo del modulo de grupos de preguntas para Encuesta y Unidad Centinela; - Diseño e implementación de menú de gestión de Unidades centinela según Tipo de Unidad, Subred y Año; - Procesos de asignación de consecutivo, guardado, carga y actualización de Unidad Centinela (Cabecera) funcionando; - Proceso de guardado, carga y actualización para los grupos de preguntas (Aplica con controles de usuario de Si/No, Si/No/NsNr, Si/No/Cual, Preguntas selección múltiple, numero, texto, fecha y lista), (Noviembre).  * Ajuste de controles de usuario para sincronización con el módulo de grupos de preguntas; Ajuste de módulo de grupos de preguntas para la inclusión de la totalidad de los controles de usuario programados para el bloque de aire, cambio climático y plomo; Creación de la tabla y de la clase para las encuestas de Aire; Procesos de asignación de consecutivo, guardado, y carga de Encuesta (Cabecera) funcionando; Ajuste de módulo de grupos de preguntas para controles donde hay número como control secundario para que reconozca comandos javascript (Diciembre de 2017).
• Modulo acreditación centros de estética (en desarrollo): - Documento de requerimientos para el desarrollo del módulo de acreditación (septiembre) - Desarrollo del formulario donde se encuentra la grilla de las acreditaciones que pertenecen al centro de estética; Desarrollo del formulario del módulo de acreditación de centros de estética donde se diligencia la información referente a la acreditación del centro de estética; Creación de la tabla de acreditación donde se registrará la información de las acreditaciones de los centros de estética; Creación de procedimientos almacenados referentes a consulta, consulta por ID de acreditación, inserción para el módulo de acreditación de centros de estética. (Octubre). - Desarrollo de la lógica del formulario donde se encuentra la grilla de las acreditaciones que pertenecen al centro de estética; - Lógica del formulario del módulo de acreditación de centros de estética donde se diligencia la información referente a la acreditación del centro de estética; - Creación de procedimientos almacenados referentes a la búsqueda de la última acreditación, edición de la acreditación para el módulo de acreditación de centros de estética (noviembre).  * Se agrega una nueva funcionalidad en el módulo de establecimientos vigilados y controlados el cual permite registrar las acreditaciones para los centros de estética y peluquerías en el Distrito Capital, teniendo como condición que para poder ingresar una acreditación, el establecimiento en su última visita de IVC debe tener un concepto favorable no mayor a seis meses (diciembre 2017).
</t>
  </si>
  <si>
    <t>* Para el año 2017 se superó la meta programada (115,726) del número de establecimientos vigilados y controlados, lo anterior por el elevado número solicitudes realizadas por la comunidad.</t>
  </si>
  <si>
    <t>Numerador: Recomendaciones del Consejo Distrital de Seguridad Social en Salud cumplidas.
Denominador: Total de metas establecidas para el cumplimiento de las decisiones del Consejo Distrital de Seguridad Social en Salud.</t>
  </si>
  <si>
    <t>Bimestral</t>
  </si>
  <si>
    <t>(Recomendaciones del Consejo Distrital de Seguridad Social en Salud cumplidas/Total de metas establecidas para el cumplimiento de las decisiones del Consejo Distrital de Seguridad Social en Salud)*100</t>
  </si>
  <si>
    <t xml:space="preserve">Se realizó reunión con MHNOW y el Secreatario de Salud el día 12 de junio para concretar el inicio de actividades conjuntas. 
Se realizó una carta de compromiso que se encuentra en revisión por parte de juridica.
Se realizó reunión de seguimiento para la implementacion de la ruta de atencion en salud mental. 
Se realizó reunión extraordinaria del Consejo Distrital de Seguridad Social en Salud el día 30 de junio. 
Formato convenio Bloomberg Strategies.
Alianza con Salud Pública para trabajo conjunto.
Propuesta de Plan  Bienal de Inversiones presentado y evaluado por el Consejo Distrital de Seguridad Social en Salud.  
Propuesta preliminar para la suscripción del acuerdo para formar parte de la red mundial de ciudades comprometidas con salvar vidas mediante la prevención de enfermedades no transmisibles.
Carta de compromiso CitiesRISE  para trabajar conjuntamente en un proyecto que actue de manera positiva en la salud mental de la población Bogotana. </t>
  </si>
  <si>
    <t>• Formato convenio Bloomberg Strategies.
• Alianza con Salud Pública para trabajo conjunto.
• Propuesta de Plan  Bienal de Inversiones presentado y evaluado por el Consejo Distrital de Seguridad Social en Salud.  
• Propuesta preliminar para la suscripción del acuerdo para formar parte de la red mundial de ciudades comprometidas con salvar vidas mediante la prevención de enfermedades no transmisibles.
• Carta de compromiso CitiesRISE  para trabajar conjuntamente en un proyecto que actúe de manera positiva en la salud mental de la población Bogotana.</t>
  </si>
  <si>
    <t>La demora del Ministerio de Salud y Protección Social para expedir el Decreto Reglamentario, se ha constituido en una barrera para el Distrito, lo cual ha impedido formalizar la constitución y puesta en operación de la Comisión.
Se optó por emitir un Decreto Distrital alineado con el que se espera eventualmente que se emita por el Ministerio de Salud. Esto con el fin de agilizar el proceso de formalización del Consejo Ampliado de Seguridad Social en Salud (el cual incluye una Sala Intersectorial).</t>
  </si>
  <si>
    <t>Numerador:Sumatoria de actividades programadas por los procesos de la Entidad
Denominador:Numero de actividades ejecutadas por cada proceso</t>
  </si>
  <si>
    <t>(Sumatoria de actividades programadas por los procesos de la Entidad/Numero de actividades ejecutadas por cada proceso) *100</t>
  </si>
  <si>
    <t>100% SDS</t>
  </si>
  <si>
    <t>La Subsecretaria Corporativa y las Oficinas Asesoras de la SDS avanzaron en el mes de junio en los siguientes aspectos:
La Dirección de Planeación Institucional y Calidad gestionó la documentación del Sistema Integrado de Gestión mediante la actualización y cargue en ISOLUSION de 42 tipos documentales y cierre de acciones correctivas y preventivas.
La Oficina Asesora Jurídica gestionó los trámites de las acciones de tutela y desacatos interpuestos contra la Secretaria Distrital de Salud y emisión conceptos técnico medicosanalisis por el grupo de tutelas.
Oficina de Control Interno presento los informes de las Auditorías realizadas de Gestión del Riesgo a las diferentes dependencias  y realizo seguimiento a los Planes de Mejoramiento de Las Auditorías de 2016.
La Dirección Administrativa – Se realizó el despacho de medicamentos biológicos y dispositivos médicos para los programas de transmisibles, vectores, salud sexual y reproductiva y Programa Ampliado de Inmunización (PAI) a las Subredes, Unidades de Servicios de Salud y Entidades Privadas.
La Oficina de Comunicaciones realizó la divulgación y socialización de las diferentes campañas como: En Sintonía con el Secretario, campaña: SDS-somos gente de mucho valor.
La Dirección Financiera  desarrollo acciones para la implementación de las NIIF de acuerdo al nuevo marco normativo.
Adicional la Dirección de TH desarrollo las siguientes acciones: 
Programa de medicina preventiva y del trabajo 
Actividades de promoción y prevención
Programa de higiene industrial
Programa de Seguridad Industrial
Asesoría Jurídica del programa Pre pensionado
En cuanto a la provisión de los empleos de la planta de personal se elaboran 38 actos administrativos 
445 Tutelas  contestadas  de un total en lo acumulado 616 para el desarrollo de las actividades de la defensa judicial y administrativas 
3.94 documentos actualizados por la Dirección de Planeación Institucional. 
Reportes  del primes trismestre del POA revisados y publicados en Utilidades.
Analisis de la la Circular DDP 8 de 2017 de la SDH para posterior elaboración de  la Programación  presupuestal vigencia 2018.
Seguimiento a la ejecución del POAI según la normatividad vigente.
Matriz Plan de acción actualizada.  
3150 personas beneficiadas entre capacitaciones, sensibilizaciones, exámenes médicos y jornadas de promoción y prevención y programas de riesgo cardiovascular.
33 funcionarios recibieron asistencia jurídica en el proceso de pro-pensión
Planta provista con corte a abril en un 82%
Seguimiento a corte de mayo de los 13 proyectos de inversión del FFDS</t>
  </si>
  <si>
    <t>Esta meta se reportó hasta el mes de febrero de 2017, a través del proyecto 1192-Fortalecimiento de la Institucionalidad, Gobernanza y Rectoría en Salud, (Inspección Vigilancia y Control) con un reporte del 100%. A partir de marzo se reportó a través del nuevo proyecto 7524-Fortalecimiento y Desarrollo Institucional, con un acumulado para la vigenica 2017 a junio de 100%.</t>
  </si>
  <si>
    <t xml:space="preserve">Se suscribe el contrato No. 1332-2017 para Contratar los servicios para desarrollar al interior de los procesos, actividades que permitan la apropiación y adherencia a la Plataforma Estratégica definida en la Entidad.
-558 tipos documentales actualizados (Enero-Diciembre), dentro de los cuales se cuentan los 89 procedimientos  migrados a plantilla SIG (Enero-Diciembre). Se excluyen de la medición los documentos del laboratorio de salud.
-43 Acciones correctivas cerradas, 42 acciones preventivas cerradas y 5 acciones de Producto No Conforme en el periodo de Enero a Octubre
-14 reportes de POA del 4 trimestre entregados y revisados, 16 informes semestrales del POA entregados, 17 informes de autoevaluación de riesgos y controles del Mapa de Riesgos de procesos y 13 informes de autoevaluación de riesgos y controles del Mapa de Riesgos de corrupción.
-17 autoevaluaciones de riesgos y controles del Mapa de Riesgos de procesos entregados y 13 autoevaluaciones de riesgos y controles del mapa de riesgos de corrupción entregados.
-346 normas (Decretos, circulares, Resoluciones, etc.) actualizadas en el aplicativo Isolucion entre el periodo de Enero a Diciembre.
-Se logro renovar la certificación del Sistema de Gestión de Calidad de la Entidad en la norma ISO 9001:2008 como resultado de la visita de auditoría del ente certificador ICONTEC - contrato 956-2017. Se generaron oportunidades de mejora las cuales fueron cargadas en Isolución a cada una de los procesos responsables.
-3081 Tutelas contestadas en lo acumulado para el desarrollo de las actividades de la defensa judicial y administrativa de la SDS.
-En el mes de Diciembre se realizaron actividades en materia de dar cumplimiento a los objetivos planteados en el proyecto 7524 en pro de fortalecer la institucionalidad de la SDS y FFDS, como lo  podemos evidenciar en los avances reportados por cada una de las direcciones y oficinas pertenecientes al proyecto en mención dando como resultado mejoras en los puestos de trabajo, procesos mas dinámicos, seguimientos oportunos, condiciones de trabajo en equipo entre las direcciones pertenecientes a la subsecretaria corporativa. 
- 5612 personas beneficiadas con el desarrollo de las capacitaciones y sensibilizaciones adelantadas.
-Contrato 002-2017 Adecuaciones físicas del área de atención al ciudadano con el fin de mejorar los espacios, cumplir criterios de ergonomía y tener un mejor clima laboral para prestar los servicios a la ciudadanía de Atención al ciudadano, registros, gestión documental y correspondencia.  Área Intervenida: 460m2, Ventanillas antes de la intervención: 14,Ventanillas después de la intervención: 19, los trabajos ejecutados correspondieron a (desmontes civiles, eléctricos, sistemas de ventilación y red que no cumplieran normativa); (adecuaciones civiles), (intervenciones en los sistemas eléctrico, detección de incendios, red de datos, iluminación LED, aire acondicionado, ventilación mecánica, cumpliendo las normativas como el RETIE, RETILAP, NFPA, EIA/YIA 568 Y 569, ASHRAE y ergonomía). 
Transmisión diaria de los registros detallados de la información presupuestal en el sistema PREDIS de la SDH.                                
Obtención de la ejecución Presupuestal de Gastos e Inversión del FFDS de vigencia y reservas presupuestales emitida por el sistema PREDIS de la SDH.
-Se expide mandamiento de pago con el fin de interrumpir los términos de ley y reanudar la vigencia del proceso con el fin de evitar la presunta prescripción
-Se realizan requerimientos de cobro con el fin de que el deudor comparezca a esta dependencia para cancelar con el descuento del Decreto 379 o realizar acuerdo de pago.
</t>
  </si>
  <si>
    <t xml:space="preserve">Definición de temas y actores a trabajar </t>
  </si>
  <si>
    <t>Total de oportunidades desarrolladas y/o compartidas/oportunidades planeadas X100</t>
  </si>
  <si>
    <t>Sec General</t>
  </si>
  <si>
    <t>Sumatoria del número de oprtunidades</t>
  </si>
  <si>
    <t>Número de oportunidades</t>
  </si>
  <si>
    <t>17.6.1</t>
  </si>
  <si>
    <t>Número de acuerdos y programas de cooperación entre países en ciencia y / o tecnología, por tipo de cooperación</t>
  </si>
  <si>
    <t>Durante el 2017, con el fin de posicionar a nivel internacional las buenas prácticas en gestión pública desarrolladas en Bogotá, se identificaron y compartieron las siguientes buenas prácticas: 
a. Edificaciones para una ciudad en bici.
b. Modelos de gestión para Orquestas Sinfónicas no estatales. 
c. Formación de mecánicos de bici.
d. Reconversión rural. 
e. Atención de incendios en edificios de gran altura.
f. Política de Cobertura de Protección Social de la Economía Informal. 
Igualmente, a continuación, se relaciona en detalle las buenas prácticas que se compartieron durante el cuarto trimestre: 
1. Reconversión Rural (SDDE)
2. Atención de incendios en edificios de gran altura (UAECOB)
3. Política de Cobertura de Protección Social de la Economía Informal. (IPES)
En materia de articulación con las entidades distritales, nacionales e internacionales en la gestión de la promoción y proyección internacional de la ciudad, se desarrollaron las siguientes acciones de articulación interinstitucional: 
a. 2020 Cities Today 
b. Proyecto de cooperación Urban 95. (2do)
c.. MOU Quinto Bicentenario (2do)
d. Encuentro de Inversión Extranjera (3er)
e. Red de Bogotanos en el exterior (3er)
f. Estrategia de Mercadeo de Ciudad (4to)
En el diseño e implementación de acciones de mercadeo de ciudad que permitan posesionar a Bogotá a nivel local, nacional e internacional, se desarrollaron las siguientes acciones de mercadeo de ciudad:
a. “Bogotá proyecta futuro”:
b. Micrositio DDRI
c. OYW
d. Revista Dinero “La Nueva Bogotá
Igualmente, a continuación, se relaciona en detalle las acciones que se realizaron durante el cuarto trimestre:
1. Encuentro con consejeros OYW
2. Publicacón Revista Dinero "La Nueva Bogotá"</t>
  </si>
  <si>
    <t>Se ha desarrollado de acuerdo a la programación planteada para el cuatrienio.</t>
  </si>
  <si>
    <t>Cumplimiento del Plan de Accion Integrado de Política Pública Social definido por las  localidades en las instancias de articulación intersectorial que se definan</t>
  </si>
  <si>
    <t>Avance en el cumplimiento del Plan de Accion Integrado de Política Pública Social definido por las  localidades en las instancias de articulación intersectorial que se definan/Totalidad del  Plan de Accion Integrado de Política Pública Social definido por las  localidades en las instancias de articulación intersectorial que se definan</t>
  </si>
  <si>
    <t>Plan de Acción Integrado de Política Públi Social</t>
  </si>
  <si>
    <t>Planes de Acción de Política Pública Social no integrados</t>
  </si>
  <si>
    <t xml:space="preserve">Planes de Acción de Política Pública Social </t>
  </si>
  <si>
    <t>Ciudadanos</t>
  </si>
  <si>
    <t>Número de ciudadanos asistentes</t>
  </si>
  <si>
    <t>la vinculación de los 326632 ciudadanos, se generó de las actividades realizadas por la SDA tanto en educación como participación ambiental, que involucró a 82,804 ciudadanos.  Por su parte el  JBB, a través de sus estrategias de educación, vincularon a 243,828 ciudadanos.</t>
  </si>
  <si>
    <t>En lo corrido de la vigencia se ha reportado la participación de 364.818 de ciudadanos que participaron en la socialización de la política ambiental y estrategias de gestión de riesgos y cambio climático. Esta participación se adelantó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articulación de procesos territoriales, semilleros de investigación comunitaria, incursión de la dimensión ambiental y educación ambiental comunitaria y en instituciones educativas, desarrollo de acciones pedagógicas y recorridos interpretativos, en las temáticas de Biodiversidad, Comparendo Ambiental, Biodiversidad, Cambio Climático y Gestión.</t>
  </si>
  <si>
    <t xml:space="preserve">La SDA reporta durante la vigencia de 402.196 personas en procesos de educación y participación ciudadana , lo que suma un total de 485.000 ciudadanos en lo corrido del plan de desarrollo. Esta participación se adelantó en el marco del desarrollo de las estrategias de educación ambiental, mediante acciones pedagógicas, recorridos interpretativos, caminatas ecológicas y procesos de formación, en las temáticas de Biodiversidad, Manejo Integral de Residuos Sólidos, Biodiversidad, Cambio Climático y Gestión de Riesgos. Así mismo, mediante la participación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Por su parte, El JBBJCM - reporta la participación de 490.334 personas en la vigencia, en procesos de socialización, educación de apropiación ambiental desarrollados por la Subdirección Educativa y cultural, con o cual suma un total de 734.162 ciudadanos vinculados en el cuatrienio. </t>
  </si>
  <si>
    <t>103.63</t>
  </si>
  <si>
    <t>48.77</t>
  </si>
  <si>
    <t xml:space="preserve">número </t>
  </si>
  <si>
    <t>En el marco de la gestión de la planeación ambiental  del Distrito Capital, el seguimiento de políticas e instrumentos de planeación ambiental, permite a la autoridad ambiental y a los actores del Sistema Ambiental de Bogotá, el logro de los retos de sostenibilidad en la ciudad y ofrece desarrollar en estrecha colaboración con cada uno de los responsables de la implementación de los mencionados instrumentos de planeación y con base en experiencia propia, mecanismos alternos que contribuyan a hacer más eficaz el Sistema de Seguimiento a Políticas Públicas Ambientales del Distrito Capital.
Para ello elaboró un primer informe de seguimiento a las políticas e instrumentos de planeación ambiental, en el cual se presentó el estado actual de estos instrumentos, recopilando diferentes fuentes de información e identificando aspectos como la pertinencia del instrumento, la etapa en la que se encuentra, la oportunidad de nuevos arreglos institucionales y desarrollos normativos. Este informe permitió concluir principalmente que para lograr una articulación permanente y efectiva a nivel externo con actores estratégicos, y a nivel interno entre las dependencias de la Secretarías de Ambiente para la formulación, orientación e implementación de las Políticas se deben utilizar de forma apropiada los diferentes mecanismos de interlocución, aprovechando las instancias de articulación interinstitucional como las Comisiones o las Mesas temáticas de trabajo para articular esfuerzos y darle una mayor visibilización a las políticas ambientales.
Adicional a la anterior acción transversal, y dado que las políticas se encuentran en distintas etapas de implementación y varían en términos de su estado actual y su pertinencia del instrumento y arreglos institucionales, surgen unas acciones prioritarias para cada una. Las acciones se enfocarán en tres frentes principales a  saber: por un lado, se continuará con los ajustes a las políticas que lo requieran para su adecuada implementación, en un segundo se procederá con la formulación de los planes de acción de las políticas que así lo requieran, y en un tercer frente se avanzara con el seguimiento a las políticas que se encuentren en etapa de implementación. 
En el marco del Plan de Desarrollo Bogotá Mejor para Todos, se avanzó en la conceptualización, desarrollo de instrumentos, estructura y rutinas de un Sistema de Seguimiento a Políticas Públicas Ambientales del Distrito Capital, aplicándolo en un plan piloto de seguimiento a la Política de Humedales y conformando una red de apoyo con Secretaría Distrital de Planeación y Veeduría Distrital para fortalecer la construcción y aplicación de este sistema de seguimiento</t>
  </si>
  <si>
    <t xml:space="preserve">De los 14 determinantes priorizados, se han formulado y/o intervenido 4, con lo cual se da cumplimiento del 100% respecto a lo programado para la vigencia. </t>
  </si>
  <si>
    <t>Proxy</t>
  </si>
  <si>
    <t>Niños, niñas y adolescentes de 5 a 17 años en situación o riesgo de trabajo infantil atendidos por la SDIS en Centros Amar y Estrategia Móvil.</t>
  </si>
  <si>
    <t>Porcentaje de personas que mejoran su percepción de disminución de discriminación después de haber recibido el servicio social del proyecto Distrito Diverso.</t>
  </si>
  <si>
    <t>Jóvenes vinculados a procesos de formación por la SDIS (INDICADOR PROXY)</t>
  </si>
  <si>
    <t>Jóvenes vinculados a procesos de formación por IDIPRON  (INDICADOR PROXY)</t>
  </si>
  <si>
    <t>Etiquetas de fila</t>
  </si>
  <si>
    <t>Total general</t>
  </si>
  <si>
    <t>No Disponible</t>
  </si>
  <si>
    <t>Producto de la labor desarrollada por el Distrito, y a partir de las cifras más actualizadas en términos de estado de la malla vial en relación con su extensión, presenta para el caso de la malla urbana una condición “BUENA” del 53%. El comportamiento histórico desde el año 2016 refleja que la malla vial urbana ha tenido una leve disminución en el mal estado, entre tanto, el buen estado ha fluctuado registrando un aumento gradual que a partir del año 2017 superó el 50%, encontrando para el año 2018 un 57% siendo la cifra más alta registrada históricamente.
Notas Técnicas: Las cifras del estado de la malla vial urbana se encuentran publicadas en la página web del Instituto en los siguientes links: https://www.idu.gov.co/page/contexto-indicadores y https://www.idu.gov.co/page/siipviales/innovacion/portafolio. Para cualquier análisis a realizar sobre las cifras presentadas, es necesario tener en cuenta las notas técnicas dispuestas en la información publicada para cada año y en la cual se precisa su respectivo alcance y consideraciones. 
La labor desarrollada por el Distrito se ha basado en la implementación de una política de conservación de la malla vial articulada entre los competentes en intervenirla y la cual ha estado orientada a su atención por reacción y programada. La primera ha consistido en acciones puntuales para mejorar la movilidad, y la a segunda, a estrategias de conservación relacionadas con actividades de mantenimiento, rehabilitación y reconstrucción.
Por parte del IDU, de enero del 2016 a junio de 2019, en acciones por reacción se han intervenido 251.945 daños puntuales asociados a la reparación de huecos (280.845) y losas (32.968). Entre tanto, con estrategias de conservación se han intervenido 920.28 km-carril de la siguiente forma: Arterial troncal (295.29 km-carril), Arterial (284 km-carril mantenidos y 25.47 km-carril rehabilitados) e Intermedia (263.68 km-carril mantenidos y 51.74 km-carril rehabilitados).
Sobre las intervenciones realizadas, es de destacar, que las técnicas de obras implementadas han incluido políticas ambientales y de economía circular, orientadas a la utilización de grano de caucho reciclado GCR y residuos de construcción y demolición RCD.
Actualmente el IDU trabaja en el proceso de obtención de las estadísticas de la extensión y estado de la malla vial de la ciudad con corte a 30 de junio del 2020, toda vez que depende de los reportes que realizan las Alcaldías Locales y demás entidades con competencia de intervención sobre la malla vial. La publicación de esta información se realiza semestralmente, de acuerdo con las fechas establecidas en los Decretos 508 de 2010 y 371 de 2011.</t>
  </si>
  <si>
    <t>Según la EMB 2014/2017 (datos proxi), se muestra un mapa con el Tiempo promedio de viaje al trabajo por UPZ 2017: Los tiempos de viaje son mayores en las zonas periféricas debido a que los ejes de la 26 y la séptima concentran gran parte de la actividad económica de la ciudad que demanda la fuerza laboral.
La línea base se estableció a partir de la Encuesta de Movilidad 2015. Para que sea comparable, se usará el tiempo resultado de la Encuesta de Movilidad 2019, que según cronograma, se podrá consultar en diciembre 2019.</t>
  </si>
  <si>
    <t>La Encuesta de percepción ciudadana Bogotá cómo vamos 2016 (EPC-BCV 2016) estableció una nueva metodología de medición que arroja  un resultado positivo en cuanto a la satisfacción de los ciudadanos que se movilizan principalmente a pie. Dicho estudio arrojó para 2016 una línea base del 61%, a partir del cual se programó para 2020 un avance del 70%, correspondiente al aumento de 9 puntos procentuales que se había programado entre la línea base del 11%, determinado en el PDD, y el 20% proyectado. Por tanto, se encuentra que la medición para 2019 reporta un aumento en la satisfacción del 72% (aumento de 11 puntos porcentuales)A la fecha (2020/08/25) Bogotá Cómo Vamos, no ha publicado la Encuesta de Percepción ciudadana 2020.
Para mejorar las condiciones de movilidad y seguridad vial, en la presente Administración la SDM se enfocó en el desarrollo y proyección de diseños de señalización más completos, preventivos, restrictivos y seguros, que se reflejan en la vía con implementaciones más robustas y eficientes, con más demarcaciones, más dispositivos, más señales, y mejores configuraciones para el adecuado uso y reparto equitativo de la vía y la seguridad vial.
Aspectos como la implementación de la franja azul de las ciclorrutas que resalta los puntos de conflicto, la franja naranja del Carril Preferencial, las demarcaciones circulares (de múltiples colores), que dan connotación de zonas exclusivas para los peatones (plazas y las zonas de urbanismo táctico); la implementación de dispositivos reductores de velocidad con nuevas configuraciones que sirven para regular los límites de velocidad establecidos y segregar la circulación de los distintos modos de transporte, brindan mayor seguridad a los actores más vulnerables como peatones y ciclistas. Todas estas medidas se complementan con la implementación de demarcaciones horizontales sobre la vía que realzan el mensaje de la señalización vertical, tales como: zonas escolares, pasos peatonales, zonas de carga, límites de velocidad, un fortalecimiento en la revisión de los componentes de movilidad no motorizada en los estudios de Transito aprobados por la SDM, entre otros.
Desde 2016 a la fecha se han suscrito contratos de señalización por un monto aproximado de $85.582.941.605, compuestos por: contratos integrales de señalización a través de los cuales se implementa señalización horizontal y vertical; contratos para instalación y mantenimiento de señales elevadas; contratos para la implementación de defensas metálicas y elementos de contención vehicular, además de convenios interadministrativos para el mantenimiento de señales verticales de pedestal.
En cuanto a los Planes de Manejo de Tránsito (PMT) se consolidó el equipo técnico de la Subdirección y se trabajó en el desarrollo y mejoras en los procedimientos y lineamientos para plantear estrategias, alternativas y actividades necesarias para minimizar o mitigar el impacto generado a las condiciones normales de movilización y desplazamientos de los usuarios de las vías (peatones, vehículos, ciclousuarios y comunidad en general), causados por la ejecución de una obra vial, eventos, aglomeraciones, filmaciones audiovisuales u otras afectaciones en espacio público, de manera que siempre se favorezca la seguridad de los usuarios de la vía y de quienes participan en las intervenciones, obras, eventos y demás.
En este sentido durante el periodo comprendido entre el año 2016 y 2019 (corte 30-jun-19), la Subdirección de PMTs ha realizado semanalmente la publicación del Consolidado de Obras de Infraestructura de Servicios Públicos (COOS) y Consolidado de Obras de Infraestructura (COI) con la finalidad de emitir las viabilidades, autorizaciones y no autorizaciones de 231.512 PMT y emitido 22.442 CONCEPTOS DE PMT por eventos (actividades de aglomeración de público en el Distrito Capital – SUGA, emisión de conceptos de los PMT para obtener el Permiso Unificado para la Filmación Audiovisual – PUFA y solicitudes externas).</t>
  </si>
  <si>
    <t>Encuesta de Movilidad</t>
  </si>
  <si>
    <t>La encuesta de movilidad se realiza cada 4 años para este indicador, es decir el resultado estará para 2020. 
La Encuesta de Movilidad de Bogotá 2019, arrojó que en Bogotá la cantidad de viajes en bicicleta creció significativamente de 575.356 viajes en 2015 a 880.367 viajes en 2019, es decir, un incremento del 53%.
Bogotá se sigue consolidando como una de las ciudades más amigables del mundo para montar en bicicleta al ser catalogada por Copenhagenize  como la número 12 en el top 20 global y la mejor calificada por fuera de Europa. De esta manera se ve reflejado el esfuerzo interinstitucional que esta administración ha hecho para convertir a Bogotá en la Capital Mundial de la Bicicleta, a través del “Plan Bici”, que se fundamenta en cinco pilares: Infraestructura, Institucionalidad, Cultura de la bici, Seguridad y, Ambiente y Salud. Además del aumento en el uso de la bicicleta (en 2015, según la Encuesta de Movilidad el número de viajes al día era el 4,8% y en 2019 es del 6,6%) se destacan los siguientes logros: 
Infraestructura: Se proyecta cumplió la meta del PDD de 120 km nuevos de ciclorrutas (47,85 km por parte de la SDM). Adicionalmente, se ha consolidado la red de cicloparqueaderos de la ciudad, la cual cuenta con más de 15 mil cupos.
Institucionalidad: Gracias a la buena coordinación interinstitucional se han materializado proyectos para mejorar la seguridad personal y vial de los usuarios de la bicicleta, brindarles mejor información y fomentar la cultura de la bicicleta, entre otros. Se destacan: Registro Bici Bogotá, Semana de la Bicicleta, Planeador de viajes, intervenciones de seguridad vial, Centro de la Bici, acciones de mantenimiento de ciclorrutas y fomento del uso de la bicicleta a través de incentivos .
Cultura de la Bici: Fomentar el uso de la bicicleta y divulgar comportamientos seguros son estrategias importantes para atraer nuevos usuarios de la bicicleta y mejorar los viajes de quienes ya la usan. Para esto se adelantaron más de 10 estrategias como: Juego de Roles, Puntos Ciegos, Te Veo Bien, Cascos Héroes, Vidas Reflectivas, Semilleros de la Bici, Feria de Seguridad vial para ciclistas, Manual de Buen Ciclista, La medida de la Vida, y Parquea tu Bici.
Para consolidar un modelo de movilidad sostenible con la bicicleta en un rol central, hay que dar continuidad a los ejes del “Plan Bici” de manera interinstitucional, en conjunto con el sector privado y la ciudadanía. Además, se debe implementar la Política Pública de la Bicicleta (Acuerdo 708 de 2018).</t>
  </si>
  <si>
    <t>Fuente: SIGAT</t>
  </si>
  <si>
    <t>Reporte a 30 de junio 2019: "La satisfacción general con el Sistema se calcula a partir de los datos obtenidos en la Encuesta de Satisfacción contratada por TMSA, que para 2015 fue del 65% de satisfacción (línea base), calculado a partir de un indicador de 3,25 sobre un valor máximo de 5. Para junio de 2019, el índice de satisfacción reportado en dicha medición fue del 68%, logrando un nivel de avance de 95,7%, sobre lo programado para 2020 (71%). Con el propósito de mejorar estos niveles de satisfacción TMSA ha renovado la flota troncal asociada a las actuales concesiones de operación de las fases I y II del Sistema TransMilenio, cuyas etapas de operación regular culminan de manera gradual a partir de mediados del presente año y hasta el inicio del 2020. Con estas nuevas concesiones se reemplazarán en total 1.162 buses articulados que saldrán de la operación del Sistema con la terminación de seis (6) contratos de concesión de operación, cuatro (4) de ellos de la fase I, suscritos en el año 2000, y dos (2) de la fase II suscritos en el año 2003. La mayoría de estos vehículos con tecnologías de estándares de emisiones Euro II y III.
Por otra parte, se implementó una estrategia de consolidación del componente zonal del SITP a partir de: i) Declarar la terminación unilateral de los contratos de concesión a cargo de Coobus S.A.S. y Egobus S.A.S. por incumplimiento total de estos contratistas, ii) gestionar y dar cumplimiento al artículo 78 del Plan Distrital de Desarrollo ,-creación del Fondo Cuenta de Reorganización del Transporte Colectivo Urbano de Pasajeros en el Distrito Capital-, para asumir las obligaciones de renta o compraventa de los vehículos vinculados al SITP, en favor de los propietarios de vehículos del Transporte Público Colectivo; iii) realizar la reingeniería del sistema, iv) renegociar los contratos de concesión vigentes del componente zonal del sistema, y v) licitar las zonas de Fontibon, Perdomo, Suba Centro y Usme."
Es importante resaltar igualmente que se ha trabajado en la revisión e implementación de 1201 mejoras operativas para los componentes zonal y troncal. En el periodo estas mejoras se han realizado así: 338 rutas del zonal y 133 rutas del troncal para un total de 471 rutas. Lo cual se ha desarrollado en el marco de las mesas de Km eficientes. Las 1201 mejoras son acumuladas desde el inicio del PDD en junio de 2016, y los principales tipos de mejoras realizadas con los logros obtenidos son: Cambios de cabecera (PIR): Minimiza impacto negativo a comunidad generado por contaminación auditiva y polución, desaseo, mal comportamiento de los conductores y ventas ambulantes; Cambios de trazado (TRZ): Mejora cobertura del servicio o mejora parámetros operacionales al reducir tiempos de ciclo evitando zonas de congestión, reducción maniobras inseguras; Cambios operacionales (COP): Facilita control operativo de servicio al individualizar la operación de rutas compartidas o establece la operación circular de rutas evitando regulación en zonas que no cuenten con áreas apropiadas o fusionar servicios con el fin de optimizar utilización de flota o cambio de alimentadora a complementaria o adicionar paradas; Cambios de programación (PRG):Optimiza oferta ofrecida de acuerdo con demanda de la ruta, realizando ajuste de horarios de operación o estrategias como balanceo de rutas; Cambios de tipología de flota (FLT): Reasigna la flota a la ruta de acuerdo con los requerimientos de demanda y disminuye tiempos de ciclo al utilizar flota que circule con mayor facilidad por infraestructura vial disponible; Suspensión del servicio (SUS): Suspensión de un servicio para reforzar otros con flota que queda disponible; Nuevo servicio: Implementación de nueva ruta.
Reporte a 31 de Mayo de 2020: Para el reporte con corte 31 de mayo de 2020, se toman los datos de la última encuesta disponible, tomando la satisfacción general como el promedio simple entre el Indice de Satisfacción del Usuario del Componente Troncal que alcanzó un porcentaje del 70,5% y el Indice de Satisfacción del Usuario del Componente Zonal, que alcanzó un porcentaje de 66,6%</t>
  </si>
  <si>
    <t>Se solicitó la información al Obsevatorio de Culturas para la medición del 2019</t>
  </si>
  <si>
    <t>Próxima medición de la encuesta año 2021</t>
  </si>
  <si>
    <t>Encuesta Multipropósito- SDP/ DANE</t>
  </si>
  <si>
    <t>Próxima medición de la encuesta año 2020, los resultados los publican en 2021 (Cada tres años)</t>
  </si>
  <si>
    <t>En el 2016 el Distrito comenzó a desarrollar el Plan Distrital de Seguridad Vial y del Motociclista 2017-2026 (PDSVM), el cual se adoptó oficialmente a finales de 2017 con la firma del Decreto 813 de 2017. Esta hoja de ruta, producto de un trabajo interinstitucional, guiará los programas de la ciudad en esta materia hasta el año 2026, con estrategias enmarcadas en cinco ejes: fortalecimiento institucional; comunicación y educación; trabajo con víctimas; infraestructura segura; y acciones de control.
Para la formulación del PDSVM la ciudad adoptó la política de seguridad vial conocida como Visión Cero, la cual establece que ninguna muerte en el tránsito es aceptable y que todas son evitables. La Visión Cero aborda la seguridad vial con una mirada ética diferente, la cual reconoce que los seres humanos somos falibles y vulnerables.
Esta política tiene como base cuatro principios:
• Las fatalidades y lesiones graves son prevenibles
• El sistema de transporte debe ser seguro+L14
• Cometer errores es de humanos
• A mayor velocidad, mayor es la gravedad del siniestro.
Gracias a la implementación del 30% del PDSVM, se han reducido el número de muertes anuales por 3 años consecutivos desde el 2017. 
En 2019 Bogotá tuvo la tasa de muertes por siniestros de tránsito más baja entre las principales ciudades de Colombia, con 6,7 muertes por 100 mil habitantes, esto es menos de la mitad de la tasa nacional de 13,8 muertes por 100 mil habitantes. (Actualizadas con datos oficiales de la ANSV y las nuevas proyecciones de población DANE).Las 505 fatalidades de 2019  representan una disminución de 7.3% respecto a 2015 y 39 vidas salvadas respecto al mismo periodo.
Durante 2020, a 31 de mayo, la ciudad ha presentado una reducción del 32% de fatalidades (con respecto al 2019), lo que representa un total de 76 vidas salvadas. 
Meta proyectada para 2020: 454. Para 2020 entre enero y mayo se reportan 132 víctimas fatales.L14</t>
  </si>
  <si>
    <t>SEGPLAN</t>
  </si>
  <si>
    <t>En cuanto a toneladas anuales de residuos sólidos dispuestos en el relleno sanitario Doña Juana se recogieron 9.205.098,40 Toneladas</t>
  </si>
  <si>
    <t>Se presenta el valor ejecutado acumulado a mayo 31 de 2020.
La meta se compone de tres metas del plan de desarrollo:
1. Avanzar 70% en la construcción de la Estación Elevadora Canoas
2. Avanzar 20% en la gestión del proyecto PTAR Canoas Fase I
3. Alcanzar el 100% del sistema de interceptores Río BogotáI</t>
  </si>
  <si>
    <t>A mayo de 2020, las viviendas iniciadas en todos los tipos, que se han reportado suman un total de 12.913 unidades, cifra que está conformada por 6.720 unidades correspondientes al IV trimestre del 2019 el cual es reportado en el I trimestre de 2020
/entre enero y marzo y 6.193 unidades correspondientes al I trimestre de 2020 con 6.193 unidades (reportado en el II trimestre de 2020). Estas iniciaciones corresponden a 3.639 unidades de viviendas VIS (28%) y 9.274 unidades de viviendas No VIS
(72%).
Adicionalmente, a abril de 2020, la capital del país registró 19.453 viviendas licenciadas en todos los tipos, correspondiente a las cifras de noviembre y diciembre de 2019 con 10.417 (reportadas entre enero y febrero de 2020) y 9.036 correspondientes a
los meses de enero y febrero (reportadas a abril de 2020).
Es importante explicar que la fuente de información proviene del indicador del Censo de Edificaciones del DANE, cuya periodicidad es trimestre vencido, y la publicación tiene un rezago de tres meses. La información tiene una provisionalidad de un año
(puede cambiar durante los últimos 4 trimestres, debido a los reprocesos de la información realizados por la fuente).</t>
  </si>
  <si>
    <t>A mayo de 2020, las viviendas iniciadas VIS que se han reportado suman un total de 3.639 unidades (incluyendo el segmento de VIP), cifra que está conformada por 1.884 unidades correspondientes al IV trimestre del 2019 (reportado en el I trimestre de 2020) y el I trimestre de 2020 con 1.755 unidades (reportado en el II trimestre de 2020). Estas iniciaciones corresponden a 212 unidades de viviendas VIP (6%) y 3.427 unidades de viviendas VIS (94%).
Es importante explicar que la fuente de información proviene del indicador del Censo de Edificaciones del DANE, cuya periodicidad es trimestre vencido, y la publicación tiene un rezago de tres meses. La información tiene una provisionalidad de un año (puede cambiar durante los últimos 4 trimestres, debido a los reprocesos de la información realizados por la fuente, es decir por el DANE).</t>
  </si>
  <si>
    <t>En lo corrido del cuatrienio se han gestionado 11 Intervenciones Integrales de Mejoramiento urbanas -IIM:
1 en 2016, IIM Alto Fucha, Territorio Con Oportunidad- TCO Cerros Sur Orientales.
2 en 2017: IIM Ciudad Bolívar Borde Rural - TCO Ciudad Bolívar Cable y IIM Ciudad Bolívar Borde Soacha - TCO Ciudad Bolívar Soacha;
6 en 2018: IIM Usminia -TCO Usme Tunjuelo, IIM Bosa la Libertad -TCO Bosa, IIM Tibabuyes Bilbao -TCO Suba, IIM Buenavista -TCO Cerros Nororientales, IIM Ciudad de Cali -TCO Kennedy Metro y IIM Las Lomas -TCO Tunjuelo Central 
2 en 2019; IIM Centro Alto - TCO Centro y IIM Cerros - TCO Cerros Nor-Orientales.
Los principales resultados del cuatrienio son:
Formulación: Se hizo la formulación de 11 planes de acción validados por las entidades en el marco de la Mesa de Mejoramiento Integral de Asentamientos Humanos
Mejoramiento de Entorno:
- Estudios y diseños con una extensión de 57,81 Ha (IIM Alto Fucha).
- Construcción 42 CIVs segmentos viales en el barrio Aguas Claras de la Localidad de San Cristóbal.
- Estudios y diseños de los componentes de: 1. Suelos/Ambiental, 2. Accesibilidad/movilidad, 3. Espacio Público y 4. Redes, con una extensión aproximada de 78,36 Ha; estudios y diseños del proyecto de Mirador de Illimaní (IIM Ciudad Bolívar Borde Rural).
Construcción de 17 CIVs, segmentos viales incluyendo redes de alcantarillado; construcción de 2 parques de bolsillo (IIM Ciudad Bolívar Borde Rural).
- Estudios y diseños del proyecto Paseo Peatonal, se avanza en la ejecución de las obras de espacio público y mitigación de riesgo (IIM Ciudad Bolívar Borde Rural).
- Estudios y diseños en los componentes de suelo y ambiente, espacio público. equipamientos, accesibilidad y movilidad, redes húmedas y redes secas (IIM Ciudad Bolívar Borde Rural).
- Construcción de 8 parques de bolsillo (IIM Ciudad Bolívar Borde Rural).
- Se adelantan los diseños arquitectónicos y urbanísticos de 8 parques de bolsillo para intervención por parte de la SDHT (IIM Centro Alto  Tco Centro).
Mejoramiento de vivienda: 4096 mejoramientos estructurados, 2941 Mejoramientos de vivienda ejecutados y entregados a satisfacción.
Habitarte:
- 86543 fachadas intervenidas.
- 2727 personas formadas en artes y oficios.
- 114 murales y 1 macromural con arte urbano
Legalización: Se conformaron y radicaron 85 expedientes nuevos para legalización. Se ajustaron y radicaron nuevamente 52 expedientes para legalización
Regularización: Se conformaron y radicaron 41 expedientes nuevos para regularización. Se ajustaron y radicaron nuevamente 28 expedientes para regularización.
Habitando:
Esta Intervención se realizó en los territorios de: IIM ALTO FUCHA  TCO CERROS SUR ORIENTALES; IIM CIUDAD BOLÍVAR BORDE RURAL - TCO CIUDAD BOLÍVAR CABLE; IIM CIUDAD BOLÍVAR BORDE SOACHA - TCO CIUDAD BOLÍVAR
SOACHA; IIM USMINIA -TCO USME TUNJUELO; IIM CENTRO ALTO - TCO CENTRO; IIM CERROS- TCO CERROS NOR-ORIENTALES
- Jornadas de intercambio de experiencias.
- Fortalecimiento de 53 iniciativas identificadas en el territorio.
- 10 cursos de formación en formulación de proyectos, memoria, apropiación de espacio público, arte, cultura y recreación.
- Jornadas de apropiación de espacio público, con la participación de 166 asistentes.
- Intervenciones en los territorios priorizados que permitieron la apropiación cultural del espacio público, mejoramiento y transformación del territorio.
- 4 ciclos de formación en 24 barrios.
- Jornadas de apropiación del espacio público.
- Se implementaron 2 mobiliarios urbanos temporales, para desarrollar procesos de apropiación de espacio público con énfasis en arte, cultura y deporte.</t>
  </si>
  <si>
    <t>El IDIPRON, fortalece la infraestructura para acelerar el proceso formativo de la niñez y juventud en situación de vida en calle, en riesgo de habitabilidad en calle y en condición de fragilidad social, en cada Unidad de Protección
Integral y dependencias del IDIPRON donde se alberga, educa, capacita y gestiona las estrategias dirigidas a esta población, a fin de garantizar la óptima atención a la población afectada por la problemática callejera y en condición de fragilidad social de Bogotá. Se realizaron acciones a 23 unidades y dependencias.
Logros ciudad: Infraestructura social que como ambiente se constituye en fuerza educativa para la protección y atención integral de Niños, niñas, adolescentes y jóvenes en situación de vida en calle en riesgo de habitar la calle y en condición de fragilidad social.
Logros de gestión: Las unidades de protección integral a las que se realizó acciones de adecuación, mantenimiento y servicios para su operación, mejorando su infraestructura y tecnología fueron: en el contexto pedagógico de intervención en internado Florida, Arcadia, San Francisco, Edén, La 27, La Rioja, Liberia y Normandía y en el contexto pedagógico de intervención en externado: Oasis, La 32, Servita, Bosa, Santa Lucia, Perdomo, Molinos, Luna Park, Belén, Conservatorio Javier De Nicoló y Arborizadora Alta (cuya inversión es limitada por no estar en Operación), como centro recreacional Carmen de Apicalá, la Vega. La Calera y dependencias que requirieron inversión del IDIPRON.
El IDIPRON, cuenta con infraestructura social, que permite brindar a los niños, niñas, adolescentes y jóvenes unidades de protección integral, en las que es posible la ejecución de la puesta pedagógica del IDIPRON de SE3.</t>
  </si>
  <si>
    <t xml:space="preserve">31/05/2020
</t>
  </si>
  <si>
    <t>En  el marco de la presente meta, fueron programados seis (6) proyectos para 2020, los cuales fueron suspendidos en cumplimiento de las directrices de aislamiento preventivo obligatorio decretadas por el Gobierno Nacional y Distrital, aspecto que impidió el avance de actividades programadas y afectó directamente el cumplimiento de la meta.</t>
  </si>
  <si>
    <t xml:space="preserve">Durante lo corrido del Plan de Desarrollo, La Secretaría Distrital de Integración Social  suscribió el Convenio de Asociación con la Fundación que donó los recursos para adelantar la construcción del Centro Día “Luz de Esperanza”, ubicado en la Localidad de Engativá.  Se destaca la novedosa figura jurídica, técnica y financiera que permitió asociarse con un privado para lograr la construcción y dotación del centro en un tiempo récord. La obra fue recibida en el mes de Julio de 2018 e inaugurada en el mes de agosto por el Alcalde Mayor. Con lo anterior la meta Plan de Desarrollo se encuentra cumplida respecto al Centro Dia. En primer semestre de  la vigencia 2020 se avanzó en  la entrega de un (1) nuevo centro día construido denominado "Pilona" ubicado en la localidad de Ciudad Bolívar para la atención de 75 Adultos Mayores. Adicionalmente, se entregó Un (1) nuevo centro crecer construido, ubicado en la localidad de Kennedy, para la atención de 100 niñas y niños en condición de discapacidad. </t>
  </si>
  <si>
    <t>En lo corrido del Plan de Desarrollo, se adecuaron 15  centros con  condiciones de ajuste razonable:  4 en 2018 (Usaquén, Lourdes, Mártires y Mártires - Centro Socio ocupacional).  En la Vigencia 2019, se adelantaron y entregaron las intervenciones de 10 centros crecer, denominados "Rincón", "La Victoria" ,"Vista Hermosa" ,  "Kennedy",  "Puente Aranda" , "Fontibón", "Tejares", "Renacer"", "Balcanes" y "Bosa",  que permiten la atención de 90,  48, 120,  63, 100, 100, 60, 76, 60 y 120 personas en condición de discapacidad de las localidades de Suba, San Cristóbal, Kennedy , Puente Aranda, Fontibón, Engativá, San Cristóbal y Bosa  respectivamente. Durante la vigencia 2020 se avanzó en la entrega de Un (1) centro crecer reforzado y/o restituído, ubicado en la localidad de Engativá, denominado Centro Crecer Angeles que sirve  para la atención de 100 niñas y niños en condición de discapacidad; el cual fue terminado durante lo corrido de la vigencia 2020 del Plan de Desarrollo "Bogotá Mejor para Todos".</t>
  </si>
  <si>
    <t>IDU 2019. Estadísticas Malla Víal Urbana.</t>
  </si>
  <si>
    <t>Disponible en: https://www.idu.gov.co/page/siipviales/innovacion/portafolio</t>
  </si>
  <si>
    <t>TMSA y Encuesta de Satisfacción usuarios zonal y troncal.</t>
  </si>
  <si>
    <t>ANEXO 9 - AVANCE DE METAS DE RESULTADO 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</si>
</sst>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_-;\-* #,##0_-;_-* &quot;-&quot;_-;_-@"/>
    <numFmt numFmtId="165" formatCode="0.0"/>
    <numFmt numFmtId="166" formatCode="0.0%"/>
    <numFmt numFmtId="167" formatCode="#,##0.0"/>
    <numFmt numFmtId="168" formatCode="_(* #,##0_);_(* \(#,##0\);_(* &quot;-&quot;??_);_(@_)"/>
    <numFmt numFmtId="169" formatCode="_-* #,##0_-;\-* #,##0_-;_-* &quot;-&quot;??_-;_-@"/>
    <numFmt numFmtId="170" formatCode="0.000"/>
    <numFmt numFmtId="171" formatCode="0.000%"/>
    <numFmt numFmtId="172" formatCode="#,##0.000"/>
    <numFmt numFmtId="173" formatCode="d/m/yyyy"/>
  </numFmts>
  <fonts count="26" x14ac:knownFonts="1">
    <font>
      <sz val="11"/>
      <color rgb="FF000000"/>
      <name val="Calibri"/>
    </font>
    <font>
      <b/>
      <sz val="12"/>
      <color rgb="FFFFC000"/>
      <name val="Arial"/>
      <family val="2"/>
    </font>
    <font>
      <sz val="11"/>
      <color rgb="FF000000"/>
      <name val="Arial"/>
      <family val="2"/>
    </font>
    <font>
      <sz val="12"/>
      <color rgb="FF000000"/>
      <name val="Arial"/>
      <family val="2"/>
    </font>
    <font>
      <b/>
      <sz val="12"/>
      <color rgb="FFFFFFFF"/>
      <name val="Arial"/>
      <family val="2"/>
    </font>
    <font>
      <sz val="12"/>
      <name val="Arial"/>
      <family val="2"/>
    </font>
    <font>
      <b/>
      <sz val="12"/>
      <name val="Arial"/>
      <family val="2"/>
    </font>
    <font>
      <sz val="11"/>
      <name val="Calibri"/>
      <family val="2"/>
    </font>
    <font>
      <sz val="12"/>
      <color rgb="FFFF0000"/>
      <name val="Arial"/>
      <family val="2"/>
    </font>
    <font>
      <sz val="12"/>
      <color rgb="FF7030A0"/>
      <name val="Arial"/>
      <family val="2"/>
    </font>
    <font>
      <sz val="12"/>
      <color rgb="FFFFFFFF"/>
      <name val="Arial"/>
      <family val="2"/>
    </font>
    <font>
      <b/>
      <sz val="14"/>
      <color rgb="FFFFC000"/>
      <name val="Arial"/>
      <family val="2"/>
    </font>
    <font>
      <b/>
      <sz val="12"/>
      <color rgb="FFFF0000"/>
      <name val="Arial"/>
      <family val="2"/>
    </font>
    <font>
      <sz val="12"/>
      <name val="Calibri"/>
      <family val="2"/>
    </font>
    <font>
      <sz val="12"/>
      <color rgb="FF000000"/>
      <name val="Times New Roman"/>
      <family val="1"/>
    </font>
    <font>
      <sz val="12"/>
      <color rgb="FF000000"/>
      <name val="Calibri"/>
      <family val="2"/>
    </font>
    <font>
      <sz val="11"/>
      <name val="Times New Roman"/>
      <family val="1"/>
    </font>
    <font>
      <b/>
      <sz val="12"/>
      <color rgb="FF000000"/>
      <name val="Arial"/>
      <family val="2"/>
    </font>
    <font>
      <sz val="11"/>
      <color rgb="FF000000"/>
      <name val="Calibri"/>
      <family val="2"/>
    </font>
    <font>
      <sz val="10"/>
      <color rgb="FF000000"/>
      <name val="Calibri"/>
      <family val="2"/>
      <scheme val="minor"/>
    </font>
    <font>
      <b/>
      <sz val="10"/>
      <color rgb="FF000000"/>
      <name val="Calibri"/>
      <family val="2"/>
      <scheme val="minor"/>
    </font>
    <font>
      <b/>
      <sz val="10"/>
      <name val="Calibri"/>
      <family val="2"/>
      <scheme val="minor"/>
    </font>
    <font>
      <sz val="10"/>
      <color rgb="FFFFFFFF"/>
      <name val="Calibri"/>
      <family val="2"/>
      <scheme val="minor"/>
    </font>
    <font>
      <sz val="10"/>
      <name val="Calibri"/>
      <family val="2"/>
      <scheme val="minor"/>
    </font>
    <font>
      <sz val="10"/>
      <color rgb="FFFF0000"/>
      <name val="Calibri"/>
      <family val="2"/>
      <scheme val="minor"/>
    </font>
    <font>
      <sz val="10"/>
      <color theme="1"/>
      <name val="Calibri"/>
      <family val="2"/>
      <scheme val="minor"/>
    </font>
  </fonts>
  <fills count="14">
    <fill>
      <patternFill patternType="none"/>
    </fill>
    <fill>
      <patternFill patternType="gray125"/>
    </fill>
    <fill>
      <patternFill patternType="solid">
        <fgColor rgb="FF0070C0"/>
        <bgColor rgb="FF0070C0"/>
      </patternFill>
    </fill>
    <fill>
      <patternFill patternType="solid">
        <fgColor rgb="FF00B0F0"/>
        <bgColor rgb="FF00B0F0"/>
      </patternFill>
    </fill>
    <fill>
      <patternFill patternType="solid">
        <fgColor rgb="FF2E75B5"/>
        <bgColor rgb="FF2E75B5"/>
      </patternFill>
    </fill>
    <fill>
      <patternFill patternType="solid">
        <fgColor rgb="FFD8D8D8"/>
        <bgColor rgb="FFD8D8D8"/>
      </patternFill>
    </fill>
    <fill>
      <patternFill patternType="solid">
        <fgColor rgb="FFDEEAF6"/>
        <bgColor rgb="FFDEEAF6"/>
      </patternFill>
    </fill>
    <fill>
      <patternFill patternType="solid">
        <fgColor rgb="FFC5E0B3"/>
        <bgColor rgb="FFC5E0B3"/>
      </patternFill>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rgb="FFD9E2F3"/>
        <bgColor rgb="FFD9E2F3"/>
      </patternFill>
    </fill>
    <fill>
      <patternFill patternType="solid">
        <fgColor theme="0"/>
        <bgColor indexed="64"/>
      </patternFill>
    </fill>
    <fill>
      <patternFill patternType="solid">
        <fgColor theme="0"/>
        <bgColor rgb="FFFFFF66"/>
      </patternFill>
    </fill>
  </fills>
  <borders count="21">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double">
        <color rgb="FF000000"/>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rgb="FF000000"/>
      </right>
      <top style="hair">
        <color rgb="FF000000"/>
      </top>
      <bottom style="hair">
        <color rgb="FF000000"/>
      </bottom>
      <diagonal/>
    </border>
  </borders>
  <cellStyleXfs count="1">
    <xf numFmtId="0" fontId="0" fillId="0" borderId="0"/>
  </cellStyleXfs>
  <cellXfs count="258">
    <xf numFmtId="0" fontId="0" fillId="0" borderId="0" xfId="0" applyFont="1" applyAlignment="1"/>
    <xf numFmtId="1" fontId="1" fillId="2"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center" vertical="center" wrapText="1"/>
    </xf>
    <xf numFmtId="1" fontId="1" fillId="2" borderId="4"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quotePrefix="1"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quotePrefix="1"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6" xfId="0" quotePrefix="1" applyFont="1" applyBorder="1" applyAlignment="1">
      <alignment horizontal="left" vertical="center" wrapText="1"/>
    </xf>
    <xf numFmtId="0" fontId="5" fillId="0" borderId="17" xfId="0" applyFont="1" applyBorder="1" applyAlignment="1">
      <alignment horizontal="left" vertical="center" wrapText="1"/>
    </xf>
    <xf numFmtId="168" fontId="5" fillId="0" borderId="11" xfId="0" applyNumberFormat="1" applyFont="1" applyBorder="1" applyAlignment="1">
      <alignment horizontal="left" vertical="center" wrapText="1"/>
    </xf>
    <xf numFmtId="0" fontId="6" fillId="0" borderId="1" xfId="0" quotePrefix="1" applyFont="1" applyBorder="1" applyAlignment="1">
      <alignment horizontal="left" vertical="center" wrapText="1"/>
    </xf>
    <xf numFmtId="3" fontId="5" fillId="0" borderId="11" xfId="0" applyNumberFormat="1" applyFont="1" applyBorder="1" applyAlignment="1">
      <alignment horizontal="left" vertical="center" wrapText="1"/>
    </xf>
    <xf numFmtId="169" fontId="5" fillId="0" borderId="11" xfId="0" applyNumberFormat="1" applyFont="1" applyBorder="1" applyAlignment="1">
      <alignment horizontal="left" vertical="center" wrapText="1"/>
    </xf>
    <xf numFmtId="1" fontId="5" fillId="0" borderId="11" xfId="0" applyNumberFormat="1" applyFont="1" applyBorder="1" applyAlignment="1">
      <alignment horizontal="left" vertical="center" wrapText="1"/>
    </xf>
    <xf numFmtId="0" fontId="7" fillId="0" borderId="13" xfId="0" applyFont="1" applyBorder="1" applyAlignment="1">
      <alignment wrapText="1"/>
    </xf>
    <xf numFmtId="169" fontId="5" fillId="0" borderId="17" xfId="0" applyNumberFormat="1" applyFont="1" applyBorder="1" applyAlignment="1">
      <alignment horizontal="left" vertical="center" wrapText="1"/>
    </xf>
    <xf numFmtId="0" fontId="5" fillId="0" borderId="11" xfId="0" applyFont="1" applyBorder="1" applyAlignment="1">
      <alignment horizontal="right" vertical="center" wrapText="1"/>
    </xf>
    <xf numFmtId="2" fontId="5" fillId="0" borderId="11" xfId="0" applyNumberFormat="1" applyFont="1" applyBorder="1" applyAlignment="1">
      <alignment horizontal="left" vertical="center" wrapText="1"/>
    </xf>
    <xf numFmtId="0" fontId="8" fillId="0" borderId="0" xfId="0" applyFont="1" applyAlignment="1">
      <alignment horizontal="left" vertical="center" wrapText="1"/>
    </xf>
    <xf numFmtId="1" fontId="5" fillId="0" borderId="17" xfId="0" applyNumberFormat="1" applyFont="1" applyBorder="1" applyAlignment="1">
      <alignment horizontal="left" vertical="center" wrapText="1"/>
    </xf>
    <xf numFmtId="1" fontId="5" fillId="0" borderId="14" xfId="0" applyNumberFormat="1" applyFont="1" applyBorder="1" applyAlignment="1">
      <alignment horizontal="left" vertical="center" wrapText="1"/>
    </xf>
    <xf numFmtId="3" fontId="5" fillId="0" borderId="17" xfId="0" applyNumberFormat="1" applyFont="1" applyBorder="1" applyAlignment="1">
      <alignment horizontal="left" vertical="center" wrapText="1"/>
    </xf>
    <xf numFmtId="1" fontId="3" fillId="0" borderId="11" xfId="0" applyNumberFormat="1" applyFont="1" applyBorder="1" applyAlignment="1">
      <alignment horizontal="left" vertical="center" wrapText="1"/>
    </xf>
    <xf numFmtId="165" fontId="5" fillId="0" borderId="11" xfId="0" applyNumberFormat="1" applyFont="1" applyBorder="1" applyAlignment="1">
      <alignment horizontal="left" vertical="center" wrapText="1"/>
    </xf>
    <xf numFmtId="2" fontId="5" fillId="0" borderId="17" xfId="0" applyNumberFormat="1" applyFont="1" applyBorder="1" applyAlignment="1">
      <alignment horizontal="left" vertical="center" wrapText="1"/>
    </xf>
    <xf numFmtId="9" fontId="5" fillId="0" borderId="11" xfId="0" applyNumberFormat="1" applyFont="1" applyBorder="1" applyAlignment="1">
      <alignment horizontal="center" vertical="center"/>
    </xf>
    <xf numFmtId="9" fontId="5" fillId="0" borderId="1" xfId="0" applyNumberFormat="1" applyFont="1" applyBorder="1" applyAlignment="1">
      <alignment horizontal="left" vertical="center" wrapText="1"/>
    </xf>
    <xf numFmtId="3" fontId="5" fillId="0" borderId="14" xfId="0" applyNumberFormat="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12" xfId="0" quotePrefix="1" applyFont="1" applyBorder="1" applyAlignment="1">
      <alignment horizontal="left" vertical="center" wrapText="1"/>
    </xf>
    <xf numFmtId="0" fontId="9" fillId="0" borderId="0" xfId="0" applyFont="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wrapText="1"/>
    </xf>
    <xf numFmtId="0" fontId="1" fillId="3" borderId="1" xfId="0" applyFont="1" applyFill="1" applyBorder="1" applyAlignment="1">
      <alignment horizontal="right" vertical="center" wrapText="1"/>
    </xf>
    <xf numFmtId="0" fontId="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4" borderId="1" xfId="0" applyFont="1" applyFill="1" applyBorder="1" applyAlignment="1">
      <alignment horizontal="right" vertical="center" wrapText="1"/>
    </xf>
    <xf numFmtId="1" fontId="5" fillId="0" borderId="1" xfId="0" applyNumberFormat="1" applyFont="1" applyBorder="1" applyAlignment="1">
      <alignment horizontal="left"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7"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8" borderId="1" xfId="0" applyFont="1" applyFill="1" applyBorder="1" applyAlignment="1">
      <alignment horizontal="left" vertical="center"/>
    </xf>
    <xf numFmtId="165"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8" borderId="1" xfId="0" applyFont="1" applyFill="1" applyBorder="1" applyAlignment="1">
      <alignment horizontal="center" vertical="center"/>
    </xf>
    <xf numFmtId="0" fontId="3" fillId="0" borderId="1" xfId="0" applyFont="1" applyBorder="1" applyAlignment="1">
      <alignment horizontal="left" vertical="center" wrapText="1"/>
    </xf>
    <xf numFmtId="165"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2" fillId="0" borderId="1" xfId="0" applyFont="1" applyBorder="1" applyAlignment="1">
      <alignment horizontal="left" vertical="center"/>
    </xf>
    <xf numFmtId="9" fontId="8" fillId="0" borderId="1" xfId="0" applyNumberFormat="1" applyFont="1" applyBorder="1" applyAlignment="1">
      <alignment horizontal="left" vertical="center" wrapText="1"/>
    </xf>
    <xf numFmtId="166" fontId="3" fillId="8" borderId="1" xfId="0" applyNumberFormat="1" applyFont="1" applyFill="1" applyBorder="1" applyAlignment="1">
      <alignment horizontal="center" vertical="center"/>
    </xf>
    <xf numFmtId="166" fontId="3"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wrapText="1"/>
    </xf>
    <xf numFmtId="0" fontId="3" fillId="8" borderId="1" xfId="0" applyFont="1" applyFill="1" applyBorder="1" applyAlignment="1">
      <alignment horizontal="left" vertical="center" wrapText="1"/>
    </xf>
    <xf numFmtId="165" fontId="3" fillId="0" borderId="1" xfId="0" applyNumberFormat="1" applyFont="1" applyBorder="1" applyAlignment="1">
      <alignment horizontal="left" vertical="center" wrapText="1"/>
    </xf>
    <xf numFmtId="0" fontId="3" fillId="8"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left" vertical="center" wrapText="1"/>
    </xf>
    <xf numFmtId="10" fontId="3" fillId="8" borderId="1" xfId="0" applyNumberFormat="1" applyFont="1" applyFill="1" applyBorder="1" applyAlignment="1">
      <alignment horizontal="center" vertical="center"/>
    </xf>
    <xf numFmtId="3" fontId="8" fillId="0" borderId="1" xfId="0" applyNumberFormat="1" applyFont="1" applyBorder="1" applyAlignment="1">
      <alignment horizontal="left" vertical="center" wrapText="1"/>
    </xf>
    <xf numFmtId="165" fontId="3" fillId="8" borderId="1" xfId="0" applyNumberFormat="1" applyFont="1" applyFill="1" applyBorder="1" applyAlignment="1">
      <alignment horizontal="left" vertical="center" wrapText="1"/>
    </xf>
    <xf numFmtId="1" fontId="3" fillId="8" borderId="1" xfId="0" applyNumberFormat="1" applyFont="1" applyFill="1" applyBorder="1" applyAlignment="1">
      <alignment horizontal="left" vertical="center" wrapText="1"/>
    </xf>
    <xf numFmtId="1" fontId="3" fillId="8" borderId="1" xfId="0" applyNumberFormat="1" applyFont="1" applyFill="1" applyBorder="1" applyAlignment="1">
      <alignment horizontal="center" vertical="center" wrapText="1"/>
    </xf>
    <xf numFmtId="165" fontId="5" fillId="8" borderId="1" xfId="0" applyNumberFormat="1" applyFont="1" applyFill="1" applyBorder="1" applyAlignment="1">
      <alignment horizontal="left" vertical="center" wrapText="1"/>
    </xf>
    <xf numFmtId="2" fontId="3" fillId="0" borderId="1" xfId="0" applyNumberFormat="1" applyFont="1" applyBorder="1" applyAlignment="1">
      <alignment horizontal="left" vertical="center"/>
    </xf>
    <xf numFmtId="2" fontId="3" fillId="0" borderId="1" xfId="0" applyNumberFormat="1" applyFont="1" applyBorder="1" applyAlignment="1">
      <alignment horizontal="center" vertical="center"/>
    </xf>
    <xf numFmtId="166" fontId="5" fillId="0" borderId="1" xfId="0" applyNumberFormat="1" applyFont="1" applyBorder="1" applyAlignment="1">
      <alignment horizontal="left" vertical="center" wrapText="1"/>
    </xf>
    <xf numFmtId="1" fontId="3" fillId="0" borderId="1" xfId="0" applyNumberFormat="1" applyFont="1" applyBorder="1" applyAlignment="1">
      <alignment horizontal="left" vertical="center" wrapText="1"/>
    </xf>
    <xf numFmtId="3" fontId="3" fillId="0" borderId="1" xfId="0" applyNumberFormat="1" applyFont="1" applyBorder="1" applyAlignment="1">
      <alignment horizontal="left" vertical="center" wrapText="1"/>
    </xf>
    <xf numFmtId="3" fontId="13" fillId="0" borderId="1" xfId="0" applyNumberFormat="1" applyFont="1" applyBorder="1" applyAlignment="1">
      <alignment horizontal="left" vertical="center" wrapText="1"/>
    </xf>
    <xf numFmtId="9" fontId="3" fillId="0" borderId="1" xfId="0" applyNumberFormat="1" applyFont="1" applyBorder="1" applyAlignment="1">
      <alignment horizontal="center" vertical="center" wrapText="1"/>
    </xf>
    <xf numFmtId="0" fontId="3" fillId="0" borderId="0" xfId="0" applyFont="1" applyAlignment="1">
      <alignment horizontal="left" vertical="center"/>
    </xf>
    <xf numFmtId="165" fontId="3" fillId="0" borderId="1" xfId="0" applyNumberFormat="1" applyFont="1" applyBorder="1" applyAlignment="1">
      <alignment horizontal="center" vertical="center" wrapText="1"/>
    </xf>
    <xf numFmtId="10" fontId="3" fillId="8" borderId="1" xfId="0" applyNumberFormat="1" applyFont="1" applyFill="1" applyBorder="1" applyAlignment="1">
      <alignment horizontal="center" vertical="center" wrapText="1"/>
    </xf>
    <xf numFmtId="0" fontId="3" fillId="0" borderId="1" xfId="0" applyFont="1" applyBorder="1" applyAlignment="1">
      <alignment horizontal="right" vertical="center"/>
    </xf>
    <xf numFmtId="10" fontId="3" fillId="0" borderId="1" xfId="0" applyNumberFormat="1" applyFont="1" applyBorder="1" applyAlignment="1">
      <alignment horizontal="center" vertical="center"/>
    </xf>
    <xf numFmtId="9" fontId="3" fillId="0" borderId="1" xfId="0" applyNumberFormat="1" applyFont="1" applyBorder="1" applyAlignment="1">
      <alignment horizontal="right" vertical="center" wrapText="1"/>
    </xf>
    <xf numFmtId="0" fontId="3" fillId="7" borderId="1" xfId="0" applyFont="1" applyFill="1" applyBorder="1" applyAlignment="1">
      <alignment horizontal="left" vertical="center"/>
    </xf>
    <xf numFmtId="10" fontId="3" fillId="8" borderId="1" xfId="0" applyNumberFormat="1" applyFont="1" applyFill="1" applyBorder="1" applyAlignment="1">
      <alignment horizontal="left" vertical="center" wrapText="1"/>
    </xf>
    <xf numFmtId="10" fontId="3" fillId="9" borderId="1" xfId="0" applyNumberFormat="1" applyFont="1" applyFill="1" applyBorder="1" applyAlignment="1">
      <alignment horizontal="right" vertical="center" wrapText="1"/>
    </xf>
    <xf numFmtId="0" fontId="3" fillId="9" borderId="1" xfId="0" applyFont="1" applyFill="1" applyBorder="1" applyAlignment="1">
      <alignment horizontal="left" vertical="center" wrapText="1"/>
    </xf>
    <xf numFmtId="10" fontId="3" fillId="9"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5" fontId="3" fillId="0" borderId="1" xfId="0" applyNumberFormat="1" applyFont="1" applyBorder="1" applyAlignment="1">
      <alignment horizontal="right" vertical="center"/>
    </xf>
    <xf numFmtId="9" fontId="3" fillId="8" borderId="1" xfId="0" applyNumberFormat="1" applyFont="1" applyFill="1" applyBorder="1" applyAlignment="1">
      <alignment horizontal="left" vertical="center" wrapText="1"/>
    </xf>
    <xf numFmtId="9" fontId="3" fillId="8" borderId="1" xfId="0" applyNumberFormat="1" applyFont="1" applyFill="1" applyBorder="1" applyAlignment="1">
      <alignment horizontal="center" vertical="center" wrapText="1"/>
    </xf>
    <xf numFmtId="165" fontId="3" fillId="0" borderId="1" xfId="0" applyNumberFormat="1" applyFont="1" applyBorder="1" applyAlignment="1">
      <alignment vertical="center"/>
    </xf>
    <xf numFmtId="0" fontId="0" fillId="0" borderId="1" xfId="0" applyFont="1" applyBorder="1" applyAlignment="1">
      <alignment horizontal="left" vertical="top" wrapText="1"/>
    </xf>
    <xf numFmtId="2" fontId="3" fillId="8" borderId="1" xfId="0" applyNumberFormat="1" applyFont="1" applyFill="1" applyBorder="1" applyAlignment="1">
      <alignment horizontal="left" vertical="center" wrapText="1"/>
    </xf>
    <xf numFmtId="0" fontId="14" fillId="0" borderId="1" xfId="0" applyFont="1" applyBorder="1" applyAlignment="1">
      <alignment horizontal="left" vertical="top" wrapText="1"/>
    </xf>
    <xf numFmtId="2" fontId="3" fillId="8" borderId="1" xfId="0" applyNumberFormat="1" applyFont="1" applyFill="1" applyBorder="1" applyAlignment="1">
      <alignment horizontal="center" vertical="center" wrapText="1"/>
    </xf>
    <xf numFmtId="0" fontId="5" fillId="10" borderId="1" xfId="0" applyFont="1" applyFill="1" applyBorder="1" applyAlignment="1">
      <alignment horizontal="left" vertical="center" wrapText="1"/>
    </xf>
    <xf numFmtId="0" fontId="5" fillId="8" borderId="1" xfId="0" applyFont="1" applyFill="1" applyBorder="1" applyAlignment="1">
      <alignment horizontal="right" vertical="center" wrapText="1"/>
    </xf>
    <xf numFmtId="0" fontId="5" fillId="0" borderId="1" xfId="0" applyFont="1" applyBorder="1" applyAlignment="1">
      <alignment horizontal="left" vertical="top" wrapText="1"/>
    </xf>
    <xf numFmtId="2" fontId="3" fillId="8" borderId="1" xfId="0" applyNumberFormat="1" applyFont="1" applyFill="1" applyBorder="1" applyAlignment="1">
      <alignment horizontal="right" vertical="center" wrapText="1"/>
    </xf>
    <xf numFmtId="10" fontId="3" fillId="8" borderId="1" xfId="0" applyNumberFormat="1" applyFont="1" applyFill="1" applyBorder="1" applyAlignment="1">
      <alignment horizontal="right" vertical="center" wrapText="1"/>
    </xf>
    <xf numFmtId="10" fontId="3" fillId="0" borderId="1" xfId="0" applyNumberFormat="1" applyFont="1" applyBorder="1" applyAlignment="1">
      <alignment horizontal="left" vertical="center" wrapText="1"/>
    </xf>
    <xf numFmtId="1" fontId="3" fillId="8" borderId="1" xfId="0" applyNumberFormat="1" applyFont="1" applyFill="1" applyBorder="1" applyAlignment="1">
      <alignment horizontal="right" vertical="center" wrapText="1"/>
    </xf>
    <xf numFmtId="170" fontId="3" fillId="8" borderId="1" xfId="0" applyNumberFormat="1" applyFont="1" applyFill="1" applyBorder="1" applyAlignment="1">
      <alignment horizontal="right" vertical="center" wrapText="1"/>
    </xf>
    <xf numFmtId="0" fontId="3" fillId="8" borderId="1" xfId="0" applyFont="1" applyFill="1" applyBorder="1" applyAlignment="1">
      <alignment horizontal="right" vertical="center" wrapText="1"/>
    </xf>
    <xf numFmtId="3" fontId="3" fillId="8" borderId="1" xfId="0" applyNumberFormat="1" applyFont="1" applyFill="1" applyBorder="1" applyAlignment="1">
      <alignment horizontal="right" vertical="center" wrapText="1"/>
    </xf>
    <xf numFmtId="0" fontId="3" fillId="8" borderId="1" xfId="0" applyFont="1" applyFill="1" applyBorder="1" applyAlignment="1">
      <alignment vertical="center" wrapText="1"/>
    </xf>
    <xf numFmtId="0" fontId="3" fillId="0" borderId="1" xfId="0" applyFont="1" applyBorder="1" applyAlignment="1">
      <alignment horizontal="center" vertical="center"/>
    </xf>
    <xf numFmtId="37" fontId="8" fillId="0" borderId="1" xfId="0" applyNumberFormat="1" applyFont="1" applyBorder="1" applyAlignment="1">
      <alignment horizontal="left" vertical="center" wrapText="1"/>
    </xf>
    <xf numFmtId="171" fontId="5" fillId="8" borderId="1" xfId="0" applyNumberFormat="1" applyFont="1" applyFill="1" applyBorder="1" applyAlignment="1">
      <alignment horizontal="left" vertical="center" wrapText="1"/>
    </xf>
    <xf numFmtId="0" fontId="5" fillId="8" borderId="1" xfId="0" applyFont="1" applyFill="1" applyBorder="1" applyAlignment="1">
      <alignment horizontal="left" vertical="center" wrapText="1"/>
    </xf>
    <xf numFmtId="2" fontId="5" fillId="0" borderId="1" xfId="0" applyNumberFormat="1" applyFont="1" applyBorder="1" applyAlignment="1">
      <alignment horizontal="left" vertical="center" wrapText="1"/>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9" fontId="5" fillId="8" borderId="1" xfId="0" applyNumberFormat="1" applyFont="1" applyFill="1" applyBorder="1" applyAlignment="1">
      <alignment horizontal="left" vertical="center" wrapText="1"/>
    </xf>
    <xf numFmtId="4" fontId="3" fillId="0" borderId="1" xfId="0" applyNumberFormat="1" applyFont="1" applyBorder="1" applyAlignment="1">
      <alignment horizontal="left" vertical="center" wrapText="1"/>
    </xf>
    <xf numFmtId="4" fontId="3" fillId="8" borderId="1" xfId="0" applyNumberFormat="1" applyFont="1" applyFill="1" applyBorder="1" applyAlignment="1">
      <alignment horizontal="left" vertical="center" wrapText="1"/>
    </xf>
    <xf numFmtId="1" fontId="3" fillId="9" borderId="1" xfId="0" applyNumberFormat="1" applyFont="1" applyFill="1" applyBorder="1" applyAlignment="1">
      <alignment horizontal="left" wrapText="1"/>
    </xf>
    <xf numFmtId="4" fontId="3" fillId="8" borderId="1" xfId="0" applyNumberFormat="1" applyFont="1" applyFill="1" applyBorder="1" applyAlignment="1">
      <alignment horizontal="center" vertical="center" wrapText="1"/>
    </xf>
    <xf numFmtId="1" fontId="3" fillId="9" borderId="1" xfId="0" applyNumberFormat="1" applyFont="1" applyFill="1" applyBorder="1" applyAlignment="1">
      <alignment horizontal="left" vertical="center" wrapText="1"/>
    </xf>
    <xf numFmtId="0" fontId="15" fillId="0" borderId="1" xfId="0" applyFont="1" applyBorder="1" applyAlignment="1">
      <alignment horizontal="left" vertical="center"/>
    </xf>
    <xf numFmtId="0" fontId="3" fillId="0" borderId="1" xfId="0" applyFont="1" applyBorder="1" applyAlignment="1">
      <alignment horizontal="left" wrapText="1"/>
    </xf>
    <xf numFmtId="9" fontId="3" fillId="0" borderId="1" xfId="0" applyNumberFormat="1" applyFont="1" applyBorder="1" applyAlignment="1">
      <alignment horizontal="left" vertical="center" wrapText="1"/>
    </xf>
    <xf numFmtId="166" fontId="3" fillId="8" borderId="1" xfId="0" applyNumberFormat="1" applyFont="1" applyFill="1" applyBorder="1" applyAlignment="1">
      <alignment horizontal="left" vertical="center" wrapText="1"/>
    </xf>
    <xf numFmtId="9" fontId="3" fillId="9" borderId="1" xfId="0" applyNumberFormat="1" applyFont="1" applyFill="1" applyBorder="1" applyAlignment="1">
      <alignment horizontal="left" wrapText="1"/>
    </xf>
    <xf numFmtId="9" fontId="3" fillId="9"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20" fontId="3" fillId="8" borderId="1" xfId="0" applyNumberFormat="1" applyFont="1" applyFill="1" applyBorder="1" applyAlignment="1">
      <alignment horizontal="left" vertical="center" wrapText="1"/>
    </xf>
    <xf numFmtId="20" fontId="3" fillId="8" borderId="1" xfId="0" applyNumberFormat="1" applyFont="1" applyFill="1" applyBorder="1" applyAlignment="1">
      <alignment horizontal="center" vertical="center" wrapText="1"/>
    </xf>
    <xf numFmtId="9" fontId="8" fillId="8" borderId="1" xfId="0" applyNumberFormat="1" applyFont="1" applyFill="1" applyBorder="1" applyAlignment="1">
      <alignment horizontal="left" vertical="center" wrapText="1"/>
    </xf>
    <xf numFmtId="0" fontId="8" fillId="0" borderId="1" xfId="0" applyFont="1" applyBorder="1" applyAlignment="1">
      <alignment horizontal="left" vertical="top" wrapText="1"/>
    </xf>
    <xf numFmtId="2" fontId="3" fillId="0" borderId="1" xfId="0" applyNumberFormat="1" applyFont="1" applyBorder="1" applyAlignment="1">
      <alignment horizontal="left" wrapText="1"/>
    </xf>
    <xf numFmtId="9" fontId="3" fillId="8" borderId="1" xfId="0" applyNumberFormat="1" applyFont="1" applyFill="1" applyBorder="1" applyAlignment="1">
      <alignment horizontal="left" vertical="center"/>
    </xf>
    <xf numFmtId="9" fontId="3" fillId="8" borderId="1" xfId="0" applyNumberFormat="1" applyFont="1" applyFill="1" applyBorder="1" applyAlignment="1">
      <alignment horizontal="center" vertical="center"/>
    </xf>
    <xf numFmtId="2" fontId="3" fillId="8" borderId="1" xfId="0" applyNumberFormat="1" applyFont="1" applyFill="1" applyBorder="1" applyAlignment="1">
      <alignment horizontal="left" vertical="center"/>
    </xf>
    <xf numFmtId="2" fontId="3" fillId="8" borderId="1" xfId="0" applyNumberFormat="1" applyFont="1" applyFill="1" applyBorder="1" applyAlignment="1">
      <alignment horizontal="center" vertical="center"/>
    </xf>
    <xf numFmtId="1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xf>
    <xf numFmtId="1" fontId="3" fillId="8" borderId="1" xfId="0" applyNumberFormat="1" applyFont="1" applyFill="1" applyBorder="1" applyAlignment="1">
      <alignment horizontal="center" vertical="center"/>
    </xf>
    <xf numFmtId="166" fontId="5" fillId="8" borderId="1" xfId="0" applyNumberFormat="1" applyFont="1" applyFill="1" applyBorder="1" applyAlignment="1">
      <alignment horizontal="right" vertical="center" wrapText="1"/>
    </xf>
    <xf numFmtId="0" fontId="5" fillId="8" borderId="1" xfId="0" applyFont="1" applyFill="1" applyBorder="1" applyAlignment="1">
      <alignment vertical="center" wrapText="1"/>
    </xf>
    <xf numFmtId="1" fontId="5" fillId="8" borderId="1" xfId="0" applyNumberFormat="1" applyFont="1" applyFill="1" applyBorder="1" applyAlignment="1">
      <alignment horizontal="right" vertical="center" wrapText="1"/>
    </xf>
    <xf numFmtId="2" fontId="5" fillId="8" borderId="1" xfId="0" applyNumberFormat="1" applyFont="1" applyFill="1" applyBorder="1" applyAlignment="1">
      <alignment horizontal="right" vertical="center" wrapText="1"/>
    </xf>
    <xf numFmtId="10" fontId="3" fillId="8" borderId="1" xfId="0" applyNumberFormat="1" applyFont="1" applyFill="1" applyBorder="1" applyAlignment="1">
      <alignment horizontal="left" vertical="center"/>
    </xf>
    <xf numFmtId="0" fontId="3" fillId="0" borderId="0" xfId="0" applyFont="1" applyAlignment="1">
      <alignment horizontal="center" vertical="center" wrapText="1"/>
    </xf>
    <xf numFmtId="165" fontId="3" fillId="8" borderId="1" xfId="0" applyNumberFormat="1" applyFont="1" applyFill="1" applyBorder="1" applyAlignment="1">
      <alignment horizontal="center" vertical="center" wrapText="1"/>
    </xf>
    <xf numFmtId="10" fontId="5" fillId="8" borderId="1" xfId="0" applyNumberFormat="1" applyFont="1" applyFill="1" applyBorder="1" applyAlignment="1">
      <alignment horizontal="left" vertical="center" wrapText="1"/>
    </xf>
    <xf numFmtId="2" fontId="5" fillId="8" borderId="1" xfId="0" applyNumberFormat="1" applyFont="1" applyFill="1" applyBorder="1" applyAlignment="1">
      <alignment horizontal="left" vertical="center" wrapText="1"/>
    </xf>
    <xf numFmtId="2" fontId="5" fillId="8" borderId="1" xfId="0" applyNumberFormat="1"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3" fontId="5" fillId="8" borderId="1" xfId="0" applyNumberFormat="1" applyFont="1" applyFill="1" applyBorder="1" applyAlignment="1">
      <alignment horizontal="left" vertical="center" wrapText="1"/>
    </xf>
    <xf numFmtId="2" fontId="5" fillId="0" borderId="1" xfId="0" applyNumberFormat="1" applyFont="1" applyBorder="1" applyAlignment="1">
      <alignment horizontal="center" vertical="center" wrapText="1"/>
    </xf>
    <xf numFmtId="4" fontId="5" fillId="8" borderId="1" xfId="0" applyNumberFormat="1" applyFont="1" applyFill="1" applyBorder="1" applyAlignment="1">
      <alignment horizontal="left" vertical="center" wrapText="1"/>
    </xf>
    <xf numFmtId="4" fontId="5" fillId="8" borderId="1" xfId="0" applyNumberFormat="1" applyFont="1" applyFill="1" applyBorder="1" applyAlignment="1">
      <alignment horizontal="center" vertical="center" wrapText="1"/>
    </xf>
    <xf numFmtId="4" fontId="5" fillId="0" borderId="1" xfId="0" applyNumberFormat="1" applyFont="1" applyBorder="1" applyAlignment="1">
      <alignment horizontal="left" vertical="center" wrapText="1"/>
    </xf>
    <xf numFmtId="2" fontId="8" fillId="0" borderId="1" xfId="0" applyNumberFormat="1" applyFont="1" applyBorder="1" applyAlignment="1">
      <alignment horizontal="left" vertical="center" wrapText="1"/>
    </xf>
    <xf numFmtId="1" fontId="8" fillId="0" borderId="1" xfId="0" applyNumberFormat="1" applyFont="1" applyBorder="1" applyAlignment="1">
      <alignment horizontal="left" vertical="center" wrapText="1"/>
    </xf>
    <xf numFmtId="0" fontId="5" fillId="8" borderId="1" xfId="0" applyFont="1" applyFill="1" applyBorder="1" applyAlignment="1">
      <alignment horizontal="left" vertical="center"/>
    </xf>
    <xf numFmtId="0" fontId="5" fillId="8" borderId="1" xfId="0" applyFont="1" applyFill="1" applyBorder="1" applyAlignment="1">
      <alignment horizontal="center" vertical="center"/>
    </xf>
    <xf numFmtId="3" fontId="3" fillId="8" borderId="1" xfId="0" applyNumberFormat="1" applyFont="1" applyFill="1" applyBorder="1" applyAlignment="1">
      <alignment horizontal="left" vertical="center" wrapText="1"/>
    </xf>
    <xf numFmtId="172" fontId="3" fillId="8" borderId="1" xfId="0" applyNumberFormat="1" applyFont="1" applyFill="1" applyBorder="1" applyAlignment="1">
      <alignment horizontal="center" vertical="center" wrapText="1"/>
    </xf>
    <xf numFmtId="169" fontId="3" fillId="0" borderId="1" xfId="0" applyNumberFormat="1" applyFont="1" applyBorder="1" applyAlignment="1">
      <alignment horizontal="left" vertical="center" wrapText="1"/>
    </xf>
    <xf numFmtId="0" fontId="5" fillId="9" borderId="1" xfId="0" applyFont="1" applyFill="1" applyBorder="1" applyAlignment="1">
      <alignment horizontal="left" vertical="top" wrapText="1"/>
    </xf>
    <xf numFmtId="166" fontId="3" fillId="0" borderId="1" xfId="0" applyNumberFormat="1" applyFont="1" applyBorder="1" applyAlignment="1">
      <alignment horizontal="center" vertical="center"/>
    </xf>
    <xf numFmtId="166" fontId="5" fillId="8" borderId="1" xfId="0" applyNumberFormat="1" applyFont="1" applyFill="1" applyBorder="1" applyAlignment="1">
      <alignment vertical="center" wrapText="1"/>
    </xf>
    <xf numFmtId="1" fontId="3" fillId="8" borderId="1" xfId="0" applyNumberFormat="1" applyFont="1" applyFill="1" applyBorder="1" applyAlignment="1">
      <alignment vertical="center" wrapText="1"/>
    </xf>
    <xf numFmtId="9" fontId="3" fillId="8" borderId="1" xfId="0" applyNumberFormat="1" applyFont="1" applyFill="1" applyBorder="1" applyAlignment="1">
      <alignment horizontal="right" vertical="center" wrapText="1"/>
    </xf>
    <xf numFmtId="1" fontId="3" fillId="8" borderId="1" xfId="0" applyNumberFormat="1" applyFont="1" applyFill="1" applyBorder="1" applyAlignment="1">
      <alignment horizontal="left" vertical="center"/>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66" fontId="3" fillId="8"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0" fontId="3" fillId="0" borderId="1" xfId="0" applyNumberFormat="1" applyFont="1" applyBorder="1" applyAlignment="1">
      <alignment horizontal="right" vertical="center" wrapText="1"/>
    </xf>
    <xf numFmtId="0" fontId="5" fillId="0" borderId="1" xfId="0" applyFont="1" applyBorder="1" applyAlignment="1">
      <alignment horizontal="left" vertical="center"/>
    </xf>
    <xf numFmtId="3" fontId="8" fillId="0" borderId="1" xfId="0" applyNumberFormat="1" applyFont="1" applyBorder="1" applyAlignment="1">
      <alignment horizontal="left" vertical="center"/>
    </xf>
    <xf numFmtId="0" fontId="16"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11" borderId="1" xfId="0" applyFont="1" applyFill="1" applyBorder="1" applyAlignment="1">
      <alignment wrapText="1"/>
    </xf>
    <xf numFmtId="0" fontId="0" fillId="11" borderId="1" xfId="0" applyFont="1" applyFill="1" applyBorder="1" applyAlignment="1">
      <alignment horizontal="left" vertical="center" wrapText="1"/>
    </xf>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horizontal="left" wrapText="1"/>
    </xf>
    <xf numFmtId="0" fontId="0" fillId="11" borderId="1" xfId="0" applyFont="1" applyFill="1" applyBorder="1" applyAlignment="1">
      <alignment vertical="center" wrapText="1"/>
    </xf>
    <xf numFmtId="0" fontId="0" fillId="0" borderId="0" xfId="0" applyFont="1"/>
    <xf numFmtId="0" fontId="0" fillId="0" borderId="0" xfId="0" applyFont="1" applyAlignment="1">
      <alignment horizontal="left"/>
    </xf>
    <xf numFmtId="0" fontId="19" fillId="0" borderId="0" xfId="0" applyFont="1" applyAlignment="1">
      <alignment vertical="center"/>
    </xf>
    <xf numFmtId="0" fontId="20" fillId="0" borderId="0" xfId="0" applyFont="1" applyAlignment="1">
      <alignment horizontal="center" vertical="center"/>
    </xf>
    <xf numFmtId="0" fontId="19" fillId="0" borderId="0" xfId="0" applyFont="1" applyAlignment="1"/>
    <xf numFmtId="0" fontId="19" fillId="0" borderId="0" xfId="0" applyFont="1" applyAlignment="1"/>
    <xf numFmtId="0" fontId="21"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1" fontId="21" fillId="0" borderId="2" xfId="0" applyNumberFormat="1" applyFont="1" applyBorder="1" applyAlignment="1">
      <alignment horizontal="center" vertical="center" wrapText="1"/>
    </xf>
    <xf numFmtId="0" fontId="22" fillId="3" borderId="3" xfId="0" applyFont="1" applyFill="1" applyBorder="1" applyAlignment="1">
      <alignment horizontal="left" vertical="center"/>
    </xf>
    <xf numFmtId="0" fontId="22" fillId="3" borderId="3" xfId="0" applyFont="1" applyFill="1" applyBorder="1" applyAlignment="1">
      <alignment vertical="center"/>
    </xf>
    <xf numFmtId="0" fontId="19" fillId="3" borderId="3" xfId="0" applyFont="1" applyFill="1" applyBorder="1" applyAlignment="1">
      <alignment horizontal="center" vertical="center"/>
    </xf>
    <xf numFmtId="0" fontId="19" fillId="3" borderId="3" xfId="0" applyFont="1" applyFill="1" applyBorder="1" applyAlignment="1">
      <alignment vertical="center"/>
    </xf>
    <xf numFmtId="0" fontId="23" fillId="0" borderId="0" xfId="0" applyFont="1" applyAlignment="1">
      <alignment horizontal="left" vertical="center" wrapText="1"/>
    </xf>
    <xf numFmtId="0" fontId="23"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applyFill="1" applyAlignment="1">
      <alignment horizontal="center" vertical="center"/>
    </xf>
    <xf numFmtId="164" fontId="19" fillId="0" borderId="0" xfId="0" applyNumberFormat="1" applyFont="1" applyAlignment="1">
      <alignment vertical="center"/>
    </xf>
    <xf numFmtId="14" fontId="19" fillId="0" borderId="0" xfId="0" applyNumberFormat="1" applyFont="1" applyAlignment="1">
      <alignment vertical="center"/>
    </xf>
    <xf numFmtId="0" fontId="19" fillId="0" borderId="0" xfId="0" applyFont="1" applyAlignment="1">
      <alignment horizontal="left" vertical="top"/>
    </xf>
    <xf numFmtId="165" fontId="19" fillId="0" borderId="0" xfId="0" applyNumberFormat="1" applyFont="1" applyAlignment="1">
      <alignment horizontal="center" vertical="center"/>
    </xf>
    <xf numFmtId="10" fontId="19" fillId="0" borderId="0" xfId="0" applyNumberFormat="1" applyFont="1" applyFill="1" applyAlignment="1">
      <alignment horizontal="center" vertical="center"/>
    </xf>
    <xf numFmtId="9" fontId="19" fillId="0" borderId="0" xfId="0" applyNumberFormat="1" applyFont="1" applyFill="1" applyAlignment="1">
      <alignment horizontal="center" vertical="center"/>
    </xf>
    <xf numFmtId="3" fontId="19" fillId="0" borderId="0" xfId="0" applyNumberFormat="1" applyFont="1" applyAlignment="1">
      <alignment horizontal="center" vertical="center"/>
    </xf>
    <xf numFmtId="3" fontId="19" fillId="0" borderId="0" xfId="0" applyNumberFormat="1" applyFont="1" applyFill="1" applyAlignment="1">
      <alignment horizontal="center" vertical="center"/>
    </xf>
    <xf numFmtId="0" fontId="23" fillId="0" borderId="19" xfId="0" applyFont="1" applyFill="1" applyBorder="1" applyAlignment="1">
      <alignment horizontal="left" vertical="center" wrapText="1"/>
    </xf>
    <xf numFmtId="0" fontId="23" fillId="0" borderId="19" xfId="0" applyFont="1" applyFill="1" applyBorder="1" applyAlignment="1">
      <alignment horizontal="center" vertical="center" wrapText="1"/>
    </xf>
    <xf numFmtId="0" fontId="19" fillId="0" borderId="19" xfId="0" applyFont="1" applyFill="1" applyBorder="1" applyAlignment="1">
      <alignment vertical="center" wrapText="1"/>
    </xf>
    <xf numFmtId="0" fontId="19" fillId="0" borderId="19" xfId="0" applyFont="1" applyFill="1" applyBorder="1" applyAlignment="1">
      <alignment horizontal="center" vertical="center" wrapText="1"/>
    </xf>
    <xf numFmtId="165" fontId="19" fillId="0" borderId="19" xfId="0" applyNumberFormat="1" applyFont="1" applyFill="1" applyBorder="1" applyAlignment="1">
      <alignment horizontal="center" vertical="center" wrapText="1"/>
    </xf>
    <xf numFmtId="0" fontId="19" fillId="0" borderId="19" xfId="0" applyFont="1" applyFill="1" applyBorder="1" applyAlignment="1">
      <alignment wrapText="1"/>
    </xf>
    <xf numFmtId="17" fontId="19" fillId="0" borderId="19" xfId="0" applyNumberFormat="1" applyFont="1" applyFill="1" applyBorder="1" applyAlignment="1">
      <alignment vertical="center" wrapText="1"/>
    </xf>
    <xf numFmtId="0" fontId="19" fillId="0" borderId="19" xfId="0" applyFont="1" applyFill="1" applyBorder="1" applyAlignment="1">
      <alignment wrapText="1"/>
    </xf>
    <xf numFmtId="166" fontId="19" fillId="0" borderId="0" xfId="0" applyNumberFormat="1" applyFont="1" applyAlignment="1">
      <alignment vertical="center"/>
    </xf>
    <xf numFmtId="0" fontId="24" fillId="0" borderId="19" xfId="0" applyFont="1" applyFill="1" applyBorder="1" applyAlignment="1">
      <alignment horizontal="center" vertical="center" wrapText="1"/>
    </xf>
    <xf numFmtId="2" fontId="23" fillId="0" borderId="19" xfId="0" applyNumberFormat="1"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5" fillId="12" borderId="18" xfId="0" applyFont="1" applyFill="1" applyBorder="1" applyAlignment="1" applyProtection="1">
      <alignment vertical="center"/>
      <protection locked="0"/>
    </xf>
    <xf numFmtId="0" fontId="25" fillId="12" borderId="19" xfId="0" applyFont="1" applyFill="1" applyBorder="1" applyAlignment="1" applyProtection="1">
      <alignment vertical="center" wrapText="1"/>
      <protection locked="0"/>
    </xf>
    <xf numFmtId="0" fontId="25" fillId="12" borderId="19" xfId="0" applyFont="1" applyFill="1" applyBorder="1" applyAlignment="1" applyProtection="1">
      <alignment horizontal="justify" vertical="top"/>
      <protection locked="0"/>
    </xf>
    <xf numFmtId="14" fontId="25" fillId="12" borderId="18" xfId="0" applyNumberFormat="1" applyFont="1" applyFill="1" applyBorder="1" applyAlignment="1" applyProtection="1">
      <alignment vertical="center"/>
      <protection locked="0"/>
    </xf>
    <xf numFmtId="173" fontId="25" fillId="13" borderId="20" xfId="0" applyNumberFormat="1" applyFont="1" applyFill="1" applyBorder="1" applyAlignment="1">
      <alignment vertical="center"/>
    </xf>
    <xf numFmtId="14" fontId="23" fillId="12" borderId="18" xfId="0" applyNumberFormat="1" applyFont="1" applyFill="1" applyBorder="1" applyAlignment="1" applyProtection="1">
      <alignment vertical="center"/>
      <protection locked="0"/>
    </xf>
    <xf numFmtId="1" fontId="23" fillId="0" borderId="0" xfId="0" applyNumberFormat="1" applyFont="1" applyAlignment="1">
      <alignment horizontal="center" vertical="center" wrapText="1"/>
    </xf>
    <xf numFmtId="0" fontId="25" fillId="12" borderId="19" xfId="0" applyFont="1" applyFill="1" applyBorder="1" applyAlignment="1" applyProtection="1">
      <alignment horizontal="justify" vertical="top" wrapText="1"/>
      <protection locked="0"/>
    </xf>
    <xf numFmtId="167" fontId="19" fillId="0" borderId="0" xfId="0" applyNumberFormat="1" applyFont="1" applyAlignment="1">
      <alignment horizontal="center" vertical="center"/>
    </xf>
    <xf numFmtId="14" fontId="23" fillId="12" borderId="18" xfId="0" applyNumberFormat="1" applyFont="1" applyFill="1" applyBorder="1" applyAlignment="1" applyProtection="1">
      <alignment horizontal="right" vertical="center"/>
      <protection locked="0"/>
    </xf>
    <xf numFmtId="0" fontId="19" fillId="0" borderId="0" xfId="0" applyFont="1" applyAlignment="1">
      <alignment horizontal="left" vertical="center"/>
    </xf>
    <xf numFmtId="0" fontId="19"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topLeftCell="B1" zoomScaleNormal="100" workbookViewId="0">
      <pane ySplit="3" topLeftCell="A4" activePane="bottomLeft" state="frozen"/>
      <selection pane="bottomLeft" activeCell="B1" sqref="A1:XFD1048576"/>
    </sheetView>
  </sheetViews>
  <sheetFormatPr baseColWidth="10" defaultColWidth="14.44140625" defaultRowHeight="13.8" x14ac:dyDescent="0.3"/>
  <cols>
    <col min="1" max="1" width="2.88671875" style="212" customWidth="1"/>
    <col min="2" max="2" width="62.6640625" style="212" customWidth="1"/>
    <col min="3" max="3" width="10.33203125" style="212" customWidth="1"/>
    <col min="4" max="4" width="12.5546875" style="212" customWidth="1"/>
    <col min="5" max="7" width="7.88671875" style="212" customWidth="1"/>
    <col min="8" max="8" width="8.33203125" style="212" customWidth="1"/>
    <col min="9" max="9" width="11.44140625" style="212" customWidth="1"/>
    <col min="10" max="10" width="21.88671875" style="212" customWidth="1"/>
    <col min="11" max="11" width="48.21875" style="212" customWidth="1"/>
    <col min="12" max="12" width="75" style="212" customWidth="1"/>
    <col min="13" max="13" width="11.44140625" style="212" customWidth="1"/>
    <col min="14" max="16384" width="14.44140625" style="212"/>
  </cols>
  <sheetData>
    <row r="1" spans="1:13" x14ac:dyDescent="0.3">
      <c r="A1" s="209"/>
      <c r="B1" s="210" t="s">
        <v>3553</v>
      </c>
      <c r="C1" s="211"/>
      <c r="D1" s="211"/>
      <c r="E1" s="211"/>
      <c r="F1" s="211"/>
      <c r="G1" s="211"/>
      <c r="H1" s="211"/>
      <c r="I1" s="211"/>
      <c r="J1" s="211"/>
      <c r="K1" s="211"/>
      <c r="L1" s="211"/>
      <c r="M1" s="209"/>
    </row>
    <row r="2" spans="1:13" x14ac:dyDescent="0.3">
      <c r="A2" s="209"/>
      <c r="B2" s="213" t="s">
        <v>1</v>
      </c>
      <c r="C2" s="211"/>
      <c r="D2" s="211"/>
      <c r="E2" s="211"/>
      <c r="F2" s="211"/>
      <c r="G2" s="211"/>
      <c r="H2" s="211"/>
      <c r="I2" s="211"/>
      <c r="J2" s="211"/>
      <c r="K2" s="211"/>
      <c r="L2" s="211"/>
      <c r="M2" s="209"/>
    </row>
    <row r="3" spans="1:13" ht="27.6" x14ac:dyDescent="0.3">
      <c r="A3" s="209"/>
      <c r="B3" s="214" t="s">
        <v>2</v>
      </c>
      <c r="C3" s="214" t="s">
        <v>3</v>
      </c>
      <c r="D3" s="215" t="s">
        <v>4</v>
      </c>
      <c r="E3" s="216">
        <v>2016</v>
      </c>
      <c r="F3" s="216">
        <v>2017</v>
      </c>
      <c r="G3" s="216">
        <v>2018</v>
      </c>
      <c r="H3" s="216">
        <v>2019</v>
      </c>
      <c r="I3" s="216">
        <v>2020</v>
      </c>
      <c r="J3" s="214" t="s">
        <v>5</v>
      </c>
      <c r="K3" s="214" t="s">
        <v>6</v>
      </c>
      <c r="L3" s="214" t="s">
        <v>7</v>
      </c>
      <c r="M3" s="209"/>
    </row>
    <row r="4" spans="1:13" x14ac:dyDescent="0.3">
      <c r="A4" s="209"/>
      <c r="B4" s="217" t="s">
        <v>8</v>
      </c>
      <c r="C4" s="218"/>
      <c r="D4" s="218"/>
      <c r="E4" s="218"/>
      <c r="F4" s="218"/>
      <c r="G4" s="218"/>
      <c r="H4" s="218"/>
      <c r="I4" s="218"/>
      <c r="J4" s="219"/>
      <c r="K4" s="220"/>
      <c r="L4" s="220"/>
      <c r="M4" s="209"/>
    </row>
    <row r="5" spans="1:13" ht="14.4" customHeight="1" x14ac:dyDescent="0.3">
      <c r="A5" s="209"/>
      <c r="B5" s="221" t="s">
        <v>9</v>
      </c>
      <c r="C5" s="222" t="s">
        <v>10</v>
      </c>
      <c r="D5" s="223" t="s">
        <v>11</v>
      </c>
      <c r="E5" s="224">
        <v>0.6</v>
      </c>
      <c r="F5" s="224">
        <v>1.4</v>
      </c>
      <c r="G5" s="224">
        <v>0.9</v>
      </c>
      <c r="H5" s="225">
        <v>1.2</v>
      </c>
      <c r="I5" s="225">
        <v>1.9</v>
      </c>
      <c r="J5" s="209"/>
      <c r="K5" s="209"/>
      <c r="L5" s="226"/>
      <c r="M5" s="209"/>
    </row>
    <row r="6" spans="1:13" x14ac:dyDescent="0.3">
      <c r="A6" s="209"/>
      <c r="B6" s="211"/>
      <c r="C6" s="211"/>
      <c r="D6" s="223" t="s">
        <v>12</v>
      </c>
      <c r="E6" s="224">
        <v>0.6</v>
      </c>
      <c r="F6" s="224">
        <v>1.4</v>
      </c>
      <c r="G6" s="224">
        <v>0.9</v>
      </c>
      <c r="H6" s="225">
        <v>3.8</v>
      </c>
      <c r="I6" s="225">
        <v>3.8</v>
      </c>
      <c r="J6" s="227">
        <v>43982</v>
      </c>
      <c r="K6" s="209" t="s">
        <v>13</v>
      </c>
      <c r="L6" s="228" t="s">
        <v>3540</v>
      </c>
      <c r="M6" s="209"/>
    </row>
    <row r="7" spans="1:13" x14ac:dyDescent="0.3">
      <c r="A7" s="209"/>
      <c r="B7" s="221" t="s">
        <v>14</v>
      </c>
      <c r="C7" s="222" t="s">
        <v>10</v>
      </c>
      <c r="D7" s="223" t="s">
        <v>11</v>
      </c>
      <c r="E7" s="224">
        <v>95</v>
      </c>
      <c r="F7" s="224">
        <v>95</v>
      </c>
      <c r="G7" s="224">
        <v>95</v>
      </c>
      <c r="H7" s="225">
        <v>95</v>
      </c>
      <c r="I7" s="225">
        <v>95</v>
      </c>
      <c r="J7" s="209"/>
      <c r="K7" s="209"/>
      <c r="L7" s="223"/>
      <c r="M7" s="209"/>
    </row>
    <row r="8" spans="1:13" x14ac:dyDescent="0.3">
      <c r="A8" s="209"/>
      <c r="B8" s="211"/>
      <c r="C8" s="211"/>
      <c r="D8" s="223" t="s">
        <v>12</v>
      </c>
      <c r="E8" s="229">
        <v>99.97</v>
      </c>
      <c r="F8" s="229">
        <v>99.34</v>
      </c>
      <c r="G8" s="229">
        <v>99.36</v>
      </c>
      <c r="H8" s="225">
        <v>99.46</v>
      </c>
      <c r="I8" s="225">
        <v>99.15</v>
      </c>
      <c r="J8" s="227">
        <v>43982</v>
      </c>
      <c r="K8" s="209" t="s">
        <v>15</v>
      </c>
      <c r="L8" s="223" t="s">
        <v>16</v>
      </c>
      <c r="M8" s="209"/>
    </row>
    <row r="9" spans="1:13" ht="14.4" customHeight="1" x14ac:dyDescent="0.3">
      <c r="A9" s="209"/>
      <c r="B9" s="221" t="s">
        <v>17</v>
      </c>
      <c r="C9" s="222" t="s">
        <v>10</v>
      </c>
      <c r="D9" s="223" t="s">
        <v>11</v>
      </c>
      <c r="E9" s="224">
        <v>1</v>
      </c>
      <c r="F9" s="224">
        <v>24</v>
      </c>
      <c r="G9" s="224">
        <v>64</v>
      </c>
      <c r="H9" s="225">
        <v>100</v>
      </c>
      <c r="I9" s="225">
        <v>100</v>
      </c>
      <c r="J9" s="209"/>
      <c r="K9" s="209"/>
      <c r="L9" s="223"/>
      <c r="M9" s="209"/>
    </row>
    <row r="10" spans="1:13" x14ac:dyDescent="0.3">
      <c r="A10" s="209"/>
      <c r="B10" s="211"/>
      <c r="C10" s="211"/>
      <c r="D10" s="223" t="s">
        <v>12</v>
      </c>
      <c r="E10" s="224">
        <v>0.8</v>
      </c>
      <c r="F10" s="224">
        <v>20.399999999999999</v>
      </c>
      <c r="G10" s="224">
        <v>35.4</v>
      </c>
      <c r="H10" s="225">
        <v>45.5</v>
      </c>
      <c r="I10" s="225">
        <v>70.5</v>
      </c>
      <c r="J10" s="227">
        <v>43982</v>
      </c>
      <c r="K10" s="209" t="s">
        <v>15</v>
      </c>
      <c r="L10" s="228" t="s">
        <v>3541</v>
      </c>
      <c r="M10" s="209"/>
    </row>
    <row r="11" spans="1:13" x14ac:dyDescent="0.3">
      <c r="A11" s="209"/>
      <c r="B11" s="221" t="s">
        <v>18</v>
      </c>
      <c r="C11" s="222" t="s">
        <v>10</v>
      </c>
      <c r="D11" s="223" t="s">
        <v>11</v>
      </c>
      <c r="E11" s="224">
        <v>99</v>
      </c>
      <c r="F11" s="224">
        <v>99</v>
      </c>
      <c r="G11" s="224">
        <v>99</v>
      </c>
      <c r="H11" s="225">
        <v>99</v>
      </c>
      <c r="I11" s="225">
        <v>100</v>
      </c>
      <c r="J11" s="209"/>
      <c r="K11" s="209"/>
      <c r="L11" s="223"/>
      <c r="M11" s="209"/>
    </row>
    <row r="12" spans="1:13" x14ac:dyDescent="0.3">
      <c r="A12" s="209"/>
      <c r="B12" s="211"/>
      <c r="C12" s="211"/>
      <c r="D12" s="223" t="s">
        <v>12</v>
      </c>
      <c r="E12" s="229">
        <v>99.97</v>
      </c>
      <c r="F12" s="229">
        <v>99.94</v>
      </c>
      <c r="G12" s="229">
        <v>99.92</v>
      </c>
      <c r="H12" s="230">
        <v>0.99860000000000004</v>
      </c>
      <c r="I12" s="231">
        <v>0.99839999999999995</v>
      </c>
      <c r="J12" s="227">
        <v>43982</v>
      </c>
      <c r="K12" s="209" t="s">
        <v>15</v>
      </c>
      <c r="L12" s="228" t="s">
        <v>19</v>
      </c>
      <c r="M12" s="209"/>
    </row>
    <row r="13" spans="1:13" x14ac:dyDescent="0.3">
      <c r="A13" s="209"/>
      <c r="B13" s="221" t="s">
        <v>20</v>
      </c>
      <c r="C13" s="222" t="s">
        <v>10</v>
      </c>
      <c r="D13" s="223" t="s">
        <v>11</v>
      </c>
      <c r="E13" s="224">
        <v>99</v>
      </c>
      <c r="F13" s="224">
        <v>99</v>
      </c>
      <c r="G13" s="224">
        <v>99</v>
      </c>
      <c r="H13" s="225">
        <v>99</v>
      </c>
      <c r="I13" s="225">
        <v>100</v>
      </c>
      <c r="J13" s="209"/>
      <c r="K13" s="209"/>
      <c r="L13" s="223"/>
      <c r="M13" s="209"/>
    </row>
    <row r="14" spans="1:13" x14ac:dyDescent="0.3">
      <c r="A14" s="209"/>
      <c r="B14" s="211"/>
      <c r="C14" s="211"/>
      <c r="D14" s="223" t="s">
        <v>12</v>
      </c>
      <c r="E14" s="224">
        <v>99</v>
      </c>
      <c r="F14" s="229">
        <v>99.48</v>
      </c>
      <c r="G14" s="229">
        <v>98.82</v>
      </c>
      <c r="H14" s="225">
        <v>98.85</v>
      </c>
      <c r="I14" s="225">
        <v>98.83</v>
      </c>
      <c r="J14" s="227">
        <v>43982</v>
      </c>
      <c r="K14" s="209" t="s">
        <v>15</v>
      </c>
      <c r="L14" s="228" t="str">
        <f>+L12</f>
        <v xml:space="preserve">Desde 2018 incluye ciclo i (predios en proceso de legalización). Hasta septiembre se contará con la actualización del estado de la totalidad de proyectos de redes locales en barrios legalizados. </v>
      </c>
      <c r="M14" s="209"/>
    </row>
    <row r="15" spans="1:13" x14ac:dyDescent="0.3">
      <c r="A15" s="209"/>
      <c r="B15" s="221" t="s">
        <v>21</v>
      </c>
      <c r="C15" s="222" t="s">
        <v>10</v>
      </c>
      <c r="D15" s="223" t="s">
        <v>11</v>
      </c>
      <c r="E15" s="224">
        <v>99</v>
      </c>
      <c r="F15" s="224">
        <v>99</v>
      </c>
      <c r="G15" s="224">
        <v>99</v>
      </c>
      <c r="H15" s="225">
        <v>99</v>
      </c>
      <c r="I15" s="225">
        <v>100</v>
      </c>
      <c r="J15" s="209"/>
      <c r="K15" s="209"/>
      <c r="L15" s="223"/>
      <c r="M15" s="209"/>
    </row>
    <row r="16" spans="1:13" x14ac:dyDescent="0.3">
      <c r="A16" s="209"/>
      <c r="B16" s="211"/>
      <c r="C16" s="211"/>
      <c r="D16" s="223" t="s">
        <v>12</v>
      </c>
      <c r="E16" s="229">
        <v>99.5</v>
      </c>
      <c r="F16" s="229">
        <v>99.24</v>
      </c>
      <c r="G16" s="229">
        <v>98.84</v>
      </c>
      <c r="H16" s="225">
        <v>99.17</v>
      </c>
      <c r="I16" s="225">
        <v>99.15</v>
      </c>
      <c r="J16" s="227">
        <v>43982</v>
      </c>
      <c r="K16" s="209" t="s">
        <v>15</v>
      </c>
      <c r="L16" s="223" t="s">
        <v>22</v>
      </c>
      <c r="M16" s="209"/>
    </row>
    <row r="17" spans="1:13" x14ac:dyDescent="0.3">
      <c r="A17" s="209"/>
      <c r="B17" s="217" t="s">
        <v>23</v>
      </c>
      <c r="C17" s="218"/>
      <c r="D17" s="218"/>
      <c r="E17" s="218"/>
      <c r="F17" s="218"/>
      <c r="G17" s="218"/>
      <c r="H17" s="218"/>
      <c r="I17" s="218"/>
      <c r="J17" s="220"/>
      <c r="K17" s="220"/>
      <c r="L17" s="220"/>
      <c r="M17" s="209"/>
    </row>
    <row r="18" spans="1:13" x14ac:dyDescent="0.3">
      <c r="A18" s="209"/>
      <c r="B18" s="221" t="s">
        <v>24</v>
      </c>
      <c r="C18" s="222" t="s">
        <v>25</v>
      </c>
      <c r="D18" s="223" t="s">
        <v>11</v>
      </c>
      <c r="E18" s="232">
        <v>23023</v>
      </c>
      <c r="F18" s="232">
        <v>36861</v>
      </c>
      <c r="G18" s="232">
        <v>39000</v>
      </c>
      <c r="H18" s="233">
        <v>27661</v>
      </c>
      <c r="I18" s="233">
        <v>36785</v>
      </c>
      <c r="J18" s="209"/>
      <c r="K18" s="209" t="s">
        <v>26</v>
      </c>
      <c r="L18" s="209"/>
      <c r="M18" s="209"/>
    </row>
    <row r="19" spans="1:13" x14ac:dyDescent="0.3">
      <c r="A19" s="209"/>
      <c r="B19" s="211"/>
      <c r="C19" s="211"/>
      <c r="D19" s="223" t="s">
        <v>12</v>
      </c>
      <c r="E19" s="232">
        <v>23023</v>
      </c>
      <c r="F19" s="232">
        <v>36861</v>
      </c>
      <c r="G19" s="232">
        <v>25670</v>
      </c>
      <c r="H19" s="233">
        <v>27661</v>
      </c>
      <c r="I19" s="233">
        <v>12913</v>
      </c>
      <c r="J19" s="227">
        <v>43982</v>
      </c>
      <c r="K19" s="209" t="s">
        <v>26</v>
      </c>
      <c r="L19" s="228" t="s">
        <v>3542</v>
      </c>
      <c r="M19" s="209"/>
    </row>
    <row r="20" spans="1:13" x14ac:dyDescent="0.3">
      <c r="A20" s="209"/>
      <c r="B20" s="221" t="s">
        <v>27</v>
      </c>
      <c r="C20" s="222" t="s">
        <v>25</v>
      </c>
      <c r="D20" s="223" t="s">
        <v>11</v>
      </c>
      <c r="E20" s="232">
        <v>6190</v>
      </c>
      <c r="F20" s="232">
        <v>14619</v>
      </c>
      <c r="G20" s="232">
        <v>15500</v>
      </c>
      <c r="H20" s="233">
        <v>5591</v>
      </c>
      <c r="I20" s="233">
        <v>25118</v>
      </c>
      <c r="J20" s="209"/>
      <c r="K20" s="209"/>
      <c r="L20" s="209"/>
      <c r="M20" s="209"/>
    </row>
    <row r="21" spans="1:13" x14ac:dyDescent="0.3">
      <c r="A21" s="209"/>
      <c r="B21" s="211"/>
      <c r="C21" s="211"/>
      <c r="D21" s="223" t="s">
        <v>12</v>
      </c>
      <c r="E21" s="232">
        <v>6190</v>
      </c>
      <c r="F21" s="232">
        <v>14619</v>
      </c>
      <c r="G21" s="232">
        <v>8482</v>
      </c>
      <c r="H21" s="233">
        <v>5591</v>
      </c>
      <c r="I21" s="225">
        <v>3639</v>
      </c>
      <c r="J21" s="227">
        <v>43982</v>
      </c>
      <c r="K21" s="209" t="s">
        <v>26</v>
      </c>
      <c r="L21" s="228" t="s">
        <v>3543</v>
      </c>
      <c r="M21" s="209"/>
    </row>
    <row r="22" spans="1:13" x14ac:dyDescent="0.3">
      <c r="A22" s="209"/>
      <c r="B22" s="221" t="s">
        <v>28</v>
      </c>
      <c r="C22" s="222" t="s">
        <v>25</v>
      </c>
      <c r="D22" s="223" t="s">
        <v>11</v>
      </c>
      <c r="E22" s="232">
        <v>1</v>
      </c>
      <c r="F22" s="232">
        <v>3</v>
      </c>
      <c r="G22" s="232">
        <v>7</v>
      </c>
      <c r="H22" s="233">
        <v>10</v>
      </c>
      <c r="I22" s="233">
        <v>10</v>
      </c>
      <c r="J22" s="209"/>
      <c r="K22" s="209"/>
      <c r="L22" s="209"/>
      <c r="M22" s="209"/>
    </row>
    <row r="23" spans="1:13" x14ac:dyDescent="0.3">
      <c r="A23" s="209"/>
      <c r="B23" s="211"/>
      <c r="C23" s="211"/>
      <c r="D23" s="223" t="s">
        <v>12</v>
      </c>
      <c r="E23" s="232">
        <v>1</v>
      </c>
      <c r="F23" s="232">
        <v>3</v>
      </c>
      <c r="G23" s="232">
        <v>9</v>
      </c>
      <c r="H23" s="233">
        <v>11</v>
      </c>
      <c r="I23" s="233">
        <v>11</v>
      </c>
      <c r="J23" s="227">
        <v>43982</v>
      </c>
      <c r="K23" s="209"/>
      <c r="L23" s="228" t="s">
        <v>3544</v>
      </c>
      <c r="M23" s="209"/>
    </row>
    <row r="24" spans="1:13" x14ac:dyDescent="0.3">
      <c r="A24" s="209"/>
      <c r="B24" s="217" t="s">
        <v>29</v>
      </c>
      <c r="C24" s="218"/>
      <c r="D24" s="218"/>
      <c r="E24" s="218"/>
      <c r="F24" s="218"/>
      <c r="G24" s="218"/>
      <c r="H24" s="218"/>
      <c r="I24" s="218"/>
      <c r="J24" s="220"/>
      <c r="K24" s="220"/>
      <c r="L24" s="220"/>
      <c r="M24" s="209"/>
    </row>
    <row r="25" spans="1:13" ht="27" customHeight="1" x14ac:dyDescent="0.3">
      <c r="A25" s="209"/>
      <c r="B25" s="221" t="s">
        <v>30</v>
      </c>
      <c r="C25" s="222" t="s">
        <v>25</v>
      </c>
      <c r="D25" s="223" t="s">
        <v>11</v>
      </c>
      <c r="E25" s="232"/>
      <c r="F25" s="232">
        <v>1</v>
      </c>
      <c r="G25" s="232"/>
      <c r="H25" s="233">
        <v>6</v>
      </c>
      <c r="I25" s="233">
        <v>6</v>
      </c>
      <c r="J25" s="209"/>
      <c r="K25" s="209"/>
      <c r="L25" s="209"/>
      <c r="M25" s="209"/>
    </row>
    <row r="26" spans="1:13" ht="27" customHeight="1" x14ac:dyDescent="0.3">
      <c r="A26" s="209"/>
      <c r="B26" s="211"/>
      <c r="C26" s="211"/>
      <c r="D26" s="223" t="s">
        <v>12</v>
      </c>
      <c r="E26" s="232"/>
      <c r="F26" s="232">
        <v>1</v>
      </c>
      <c r="G26" s="232"/>
      <c r="H26" s="233">
        <v>6</v>
      </c>
      <c r="I26" s="233">
        <v>0</v>
      </c>
      <c r="J26" s="227">
        <v>43982</v>
      </c>
      <c r="K26" s="209" t="s">
        <v>31</v>
      </c>
      <c r="L26" s="228" t="s">
        <v>3547</v>
      </c>
      <c r="M26" s="209"/>
    </row>
    <row r="27" spans="1:13" x14ac:dyDescent="0.3">
      <c r="A27" s="209"/>
      <c r="B27" s="221" t="s">
        <v>32</v>
      </c>
      <c r="C27" s="222" t="s">
        <v>25</v>
      </c>
      <c r="D27" s="223" t="s">
        <v>11</v>
      </c>
      <c r="E27" s="232"/>
      <c r="F27" s="232"/>
      <c r="G27" s="232">
        <v>1</v>
      </c>
      <c r="H27" s="233">
        <v>2</v>
      </c>
      <c r="I27" s="233">
        <v>3</v>
      </c>
      <c r="J27" s="209"/>
      <c r="K27" s="209"/>
      <c r="L27" s="209"/>
      <c r="M27" s="209"/>
    </row>
    <row r="28" spans="1:13" x14ac:dyDescent="0.3">
      <c r="A28" s="209"/>
      <c r="B28" s="211"/>
      <c r="C28" s="211"/>
      <c r="D28" s="223" t="s">
        <v>12</v>
      </c>
      <c r="E28" s="232"/>
      <c r="F28" s="232"/>
      <c r="G28" s="232">
        <v>1</v>
      </c>
      <c r="H28" s="233">
        <v>2</v>
      </c>
      <c r="I28" s="233">
        <v>2</v>
      </c>
      <c r="J28" s="227">
        <v>43982</v>
      </c>
      <c r="K28" s="209" t="s">
        <v>31</v>
      </c>
      <c r="L28" s="228" t="s">
        <v>3548</v>
      </c>
      <c r="M28" s="209"/>
    </row>
    <row r="29" spans="1:13" ht="24" customHeight="1" x14ac:dyDescent="0.3">
      <c r="A29" s="209"/>
      <c r="B29" s="221" t="s">
        <v>33</v>
      </c>
      <c r="C29" s="222" t="s">
        <v>10</v>
      </c>
      <c r="D29" s="223" t="s">
        <v>11</v>
      </c>
      <c r="E29" s="232"/>
      <c r="F29" s="232"/>
      <c r="G29" s="232">
        <v>4</v>
      </c>
      <c r="H29" s="233">
        <v>11</v>
      </c>
      <c r="I29" s="233">
        <v>2</v>
      </c>
      <c r="J29" s="209"/>
      <c r="K29" s="209"/>
      <c r="L29" s="209"/>
      <c r="M29" s="209"/>
    </row>
    <row r="30" spans="1:13" ht="31.8" customHeight="1" x14ac:dyDescent="0.3">
      <c r="A30" s="209"/>
      <c r="B30" s="211"/>
      <c r="C30" s="211"/>
      <c r="D30" s="223" t="s">
        <v>12</v>
      </c>
      <c r="E30" s="232"/>
      <c r="F30" s="232"/>
      <c r="G30" s="232">
        <v>4</v>
      </c>
      <c r="H30" s="233">
        <v>10</v>
      </c>
      <c r="I30" s="233">
        <v>1</v>
      </c>
      <c r="J30" s="227">
        <v>43982</v>
      </c>
      <c r="K30" s="209" t="s">
        <v>31</v>
      </c>
      <c r="L30" s="228" t="s">
        <v>3549</v>
      </c>
      <c r="M30" s="209"/>
    </row>
    <row r="31" spans="1:13" x14ac:dyDescent="0.3">
      <c r="A31" s="209"/>
      <c r="B31" s="221" t="s">
        <v>34</v>
      </c>
      <c r="C31" s="222" t="s">
        <v>25</v>
      </c>
      <c r="D31" s="223" t="s">
        <v>11</v>
      </c>
      <c r="E31" s="232">
        <v>19</v>
      </c>
      <c r="F31" s="232">
        <v>19</v>
      </c>
      <c r="G31" s="232">
        <v>19</v>
      </c>
      <c r="H31" s="233">
        <v>19</v>
      </c>
      <c r="I31" s="233">
        <v>19</v>
      </c>
      <c r="J31" s="209"/>
      <c r="K31" s="209"/>
      <c r="L31" s="228"/>
      <c r="M31" s="209"/>
    </row>
    <row r="32" spans="1:13" x14ac:dyDescent="0.3">
      <c r="A32" s="209"/>
      <c r="B32" s="211"/>
      <c r="C32" s="211"/>
      <c r="D32" s="223" t="s">
        <v>12</v>
      </c>
      <c r="E32" s="224">
        <v>19</v>
      </c>
      <c r="F32" s="224">
        <v>20</v>
      </c>
      <c r="G32" s="224">
        <v>21</v>
      </c>
      <c r="H32" s="225">
        <v>23</v>
      </c>
      <c r="I32" s="225">
        <v>23</v>
      </c>
      <c r="J32" s="227">
        <v>43982</v>
      </c>
      <c r="K32" s="209" t="s">
        <v>35</v>
      </c>
      <c r="L32" s="228" t="s">
        <v>3545</v>
      </c>
      <c r="M32" s="209"/>
    </row>
    <row r="33" spans="1:13" x14ac:dyDescent="0.3">
      <c r="A33" s="209"/>
      <c r="B33" s="221" t="s">
        <v>36</v>
      </c>
      <c r="C33" s="222" t="s">
        <v>25</v>
      </c>
      <c r="D33" s="223" t="s">
        <v>11</v>
      </c>
      <c r="E33" s="224"/>
      <c r="F33" s="224">
        <v>1</v>
      </c>
      <c r="G33" s="224">
        <v>0.8</v>
      </c>
      <c r="H33" s="225">
        <v>0.2</v>
      </c>
      <c r="I33" s="225">
        <v>0</v>
      </c>
      <c r="J33" s="209"/>
      <c r="K33" s="209"/>
      <c r="L33" s="209"/>
      <c r="M33" s="209"/>
    </row>
    <row r="34" spans="1:13" x14ac:dyDescent="0.3">
      <c r="A34" s="209"/>
      <c r="B34" s="211"/>
      <c r="C34" s="211"/>
      <c r="D34" s="223" t="s">
        <v>12</v>
      </c>
      <c r="E34" s="224"/>
      <c r="F34" s="224">
        <v>0.5</v>
      </c>
      <c r="G34" s="224">
        <v>0.7</v>
      </c>
      <c r="H34" s="225">
        <v>0</v>
      </c>
      <c r="I34" s="225">
        <v>0</v>
      </c>
      <c r="J34" s="227">
        <v>43982</v>
      </c>
      <c r="K34" s="209" t="s">
        <v>35</v>
      </c>
      <c r="L34" s="228" t="s">
        <v>37</v>
      </c>
      <c r="M34" s="209"/>
    </row>
    <row r="35" spans="1:13" x14ac:dyDescent="0.3">
      <c r="A35" s="209"/>
      <c r="B35" s="217" t="s">
        <v>38</v>
      </c>
      <c r="C35" s="218"/>
      <c r="D35" s="218"/>
      <c r="E35" s="218"/>
      <c r="F35" s="218"/>
      <c r="G35" s="218"/>
      <c r="H35" s="218"/>
      <c r="I35" s="218"/>
      <c r="J35" s="220"/>
      <c r="K35" s="220"/>
      <c r="L35" s="220"/>
      <c r="M35" s="209"/>
    </row>
    <row r="36" spans="1:13" ht="14.4" customHeight="1" x14ac:dyDescent="0.3">
      <c r="A36" s="209"/>
      <c r="B36" s="234" t="s">
        <v>39</v>
      </c>
      <c r="C36" s="235" t="s">
        <v>10</v>
      </c>
      <c r="D36" s="236" t="s">
        <v>11</v>
      </c>
      <c r="E36" s="237">
        <v>76.900000000000006</v>
      </c>
      <c r="F36" s="238">
        <v>77.2</v>
      </c>
      <c r="G36" s="237">
        <v>77.2</v>
      </c>
      <c r="H36" s="237">
        <v>78</v>
      </c>
      <c r="I36" s="237">
        <v>78</v>
      </c>
      <c r="J36" s="239">
        <v>2019</v>
      </c>
      <c r="K36" s="240" t="s">
        <v>2496</v>
      </c>
      <c r="L36" s="236" t="s">
        <v>3534</v>
      </c>
      <c r="M36" s="209"/>
    </row>
    <row r="37" spans="1:13" x14ac:dyDescent="0.3">
      <c r="A37" s="209"/>
      <c r="B37" s="241"/>
      <c r="C37" s="241"/>
      <c r="D37" s="236" t="s">
        <v>12</v>
      </c>
      <c r="E37" s="237"/>
      <c r="F37" s="238">
        <v>81.8</v>
      </c>
      <c r="G37" s="238"/>
      <c r="H37" s="237">
        <v>68.400000000000006</v>
      </c>
      <c r="I37" s="237"/>
      <c r="J37" s="239"/>
      <c r="K37" s="240"/>
      <c r="L37" s="236"/>
      <c r="M37" s="209"/>
    </row>
    <row r="38" spans="1:13" ht="14.4" customHeight="1" x14ac:dyDescent="0.3">
      <c r="A38" s="209"/>
      <c r="B38" s="234" t="s">
        <v>41</v>
      </c>
      <c r="C38" s="235" t="s">
        <v>10</v>
      </c>
      <c r="D38" s="236" t="s">
        <v>11</v>
      </c>
      <c r="E38" s="237">
        <v>82.2</v>
      </c>
      <c r="F38" s="238">
        <v>81.2</v>
      </c>
      <c r="G38" s="237">
        <v>81.2</v>
      </c>
      <c r="H38" s="237">
        <v>79.2</v>
      </c>
      <c r="I38" s="237">
        <v>79.2</v>
      </c>
      <c r="J38" s="239">
        <v>2019</v>
      </c>
      <c r="K38" s="240" t="s">
        <v>2496</v>
      </c>
      <c r="L38" s="236" t="s">
        <v>3535</v>
      </c>
      <c r="M38" s="242"/>
    </row>
    <row r="39" spans="1:13" x14ac:dyDescent="0.3">
      <c r="A39" s="209"/>
      <c r="B39" s="241"/>
      <c r="C39" s="241"/>
      <c r="D39" s="236" t="s">
        <v>12</v>
      </c>
      <c r="E39" s="237"/>
      <c r="F39" s="238">
        <v>89.3</v>
      </c>
      <c r="G39" s="238"/>
      <c r="H39" s="237">
        <v>74.2</v>
      </c>
      <c r="I39" s="237"/>
      <c r="J39" s="239"/>
      <c r="K39" s="240"/>
      <c r="L39" s="236"/>
      <c r="M39" s="209"/>
    </row>
    <row r="40" spans="1:13" ht="14.4" customHeight="1" x14ac:dyDescent="0.3">
      <c r="A40" s="209"/>
      <c r="B40" s="234" t="s">
        <v>42</v>
      </c>
      <c r="C40" s="235" t="s">
        <v>10</v>
      </c>
      <c r="D40" s="236" t="s">
        <v>11</v>
      </c>
      <c r="E40" s="237">
        <v>32.1</v>
      </c>
      <c r="F40" s="238">
        <v>33.1</v>
      </c>
      <c r="G40" s="237">
        <v>33.1</v>
      </c>
      <c r="H40" s="237">
        <v>34</v>
      </c>
      <c r="I40" s="237">
        <v>34</v>
      </c>
      <c r="J40" s="239">
        <v>2019</v>
      </c>
      <c r="K40" s="240" t="s">
        <v>2496</v>
      </c>
      <c r="L40" s="236" t="s">
        <v>3535</v>
      </c>
      <c r="M40" s="209"/>
    </row>
    <row r="41" spans="1:13" x14ac:dyDescent="0.3">
      <c r="A41" s="209"/>
      <c r="B41" s="241"/>
      <c r="C41" s="241"/>
      <c r="D41" s="236" t="s">
        <v>12</v>
      </c>
      <c r="E41" s="237"/>
      <c r="F41" s="238">
        <v>29.1</v>
      </c>
      <c r="G41" s="238"/>
      <c r="H41" s="237">
        <v>25.4</v>
      </c>
      <c r="I41" s="237"/>
      <c r="J41" s="239"/>
      <c r="K41" s="240"/>
      <c r="L41" s="236"/>
      <c r="M41" s="209"/>
    </row>
    <row r="42" spans="1:13" ht="14.4" customHeight="1" x14ac:dyDescent="0.3">
      <c r="A42" s="209"/>
      <c r="B42" s="234" t="s">
        <v>43</v>
      </c>
      <c r="C42" s="235" t="s">
        <v>10</v>
      </c>
      <c r="D42" s="236" t="s">
        <v>11</v>
      </c>
      <c r="E42" s="237">
        <v>54.8</v>
      </c>
      <c r="F42" s="238">
        <v>55.2</v>
      </c>
      <c r="G42" s="237">
        <v>55.2</v>
      </c>
      <c r="H42" s="237">
        <v>56</v>
      </c>
      <c r="I42" s="237">
        <v>56</v>
      </c>
      <c r="J42" s="239">
        <v>2019</v>
      </c>
      <c r="K42" s="240" t="s">
        <v>2496</v>
      </c>
      <c r="L42" s="236" t="s">
        <v>3535</v>
      </c>
      <c r="M42" s="209"/>
    </row>
    <row r="43" spans="1:13" x14ac:dyDescent="0.3">
      <c r="A43" s="209"/>
      <c r="B43" s="241"/>
      <c r="C43" s="241"/>
      <c r="D43" s="236" t="s">
        <v>12</v>
      </c>
      <c r="E43" s="237"/>
      <c r="F43" s="238">
        <v>55.7</v>
      </c>
      <c r="G43" s="238"/>
      <c r="H43" s="237">
        <v>53.3</v>
      </c>
      <c r="I43" s="237"/>
      <c r="J43" s="239"/>
      <c r="K43" s="240"/>
      <c r="L43" s="236"/>
      <c r="M43" s="209"/>
    </row>
    <row r="44" spans="1:13" ht="14.4" customHeight="1" x14ac:dyDescent="0.3">
      <c r="A44" s="209"/>
      <c r="B44" s="234" t="s">
        <v>44</v>
      </c>
      <c r="C44" s="235" t="s">
        <v>10</v>
      </c>
      <c r="D44" s="236" t="s">
        <v>11</v>
      </c>
      <c r="E44" s="243"/>
      <c r="F44" s="244">
        <v>18.98</v>
      </c>
      <c r="G44" s="245">
        <v>18.98</v>
      </c>
      <c r="H44" s="243"/>
      <c r="I44" s="243"/>
      <c r="J44" s="239">
        <v>2019</v>
      </c>
      <c r="K44" s="236" t="s">
        <v>2496</v>
      </c>
      <c r="L44" s="236" t="s">
        <v>3535</v>
      </c>
      <c r="M44" s="242"/>
    </row>
    <row r="45" spans="1:13" x14ac:dyDescent="0.3">
      <c r="A45" s="209"/>
      <c r="B45" s="241"/>
      <c r="C45" s="241"/>
      <c r="D45" s="236" t="s">
        <v>12</v>
      </c>
      <c r="E45" s="243"/>
      <c r="F45" s="244">
        <v>18.98</v>
      </c>
      <c r="G45" s="245"/>
      <c r="H45" s="237">
        <v>13.3</v>
      </c>
      <c r="I45" s="237"/>
      <c r="J45" s="239"/>
      <c r="K45" s="236"/>
      <c r="L45" s="236"/>
      <c r="M45" s="209"/>
    </row>
    <row r="46" spans="1:13" ht="27.6" x14ac:dyDescent="0.3">
      <c r="A46" s="209"/>
      <c r="B46" s="234" t="s">
        <v>45</v>
      </c>
      <c r="C46" s="235" t="s">
        <v>10</v>
      </c>
      <c r="D46" s="236" t="s">
        <v>11</v>
      </c>
      <c r="E46" s="237"/>
      <c r="F46" s="238">
        <v>12.3</v>
      </c>
      <c r="G46" s="238">
        <v>12.3</v>
      </c>
      <c r="H46" s="237"/>
      <c r="I46" s="237"/>
      <c r="J46" s="239">
        <v>2017</v>
      </c>
      <c r="K46" s="236" t="s">
        <v>3536</v>
      </c>
      <c r="L46" s="236" t="s">
        <v>3537</v>
      </c>
      <c r="M46" s="209"/>
    </row>
    <row r="47" spans="1:13" x14ac:dyDescent="0.3">
      <c r="A47" s="209"/>
      <c r="B47" s="241"/>
      <c r="C47" s="241"/>
      <c r="D47" s="236" t="s">
        <v>12</v>
      </c>
      <c r="E47" s="237"/>
      <c r="F47" s="238">
        <v>12.8</v>
      </c>
      <c r="G47" s="238"/>
      <c r="H47" s="237"/>
      <c r="I47" s="237"/>
      <c r="J47" s="239"/>
      <c r="K47" s="236"/>
      <c r="L47" s="236"/>
      <c r="M47" s="209"/>
    </row>
    <row r="48" spans="1:13" ht="14.4" customHeight="1" x14ac:dyDescent="0.3">
      <c r="A48" s="209"/>
      <c r="B48" s="234" t="s">
        <v>46</v>
      </c>
      <c r="C48" s="235" t="s">
        <v>10</v>
      </c>
      <c r="D48" s="236" t="s">
        <v>11</v>
      </c>
      <c r="E48" s="237"/>
      <c r="F48" s="238">
        <v>28.3</v>
      </c>
      <c r="G48" s="238">
        <v>28.3</v>
      </c>
      <c r="H48" s="237"/>
      <c r="I48" s="237"/>
      <c r="J48" s="239">
        <v>2017</v>
      </c>
      <c r="K48" s="236" t="s">
        <v>3536</v>
      </c>
      <c r="L48" s="236" t="s">
        <v>3537</v>
      </c>
      <c r="M48" s="209"/>
    </row>
    <row r="49" spans="1:13" x14ac:dyDescent="0.3">
      <c r="A49" s="209"/>
      <c r="B49" s="241"/>
      <c r="C49" s="241"/>
      <c r="D49" s="236" t="s">
        <v>12</v>
      </c>
      <c r="E49" s="237"/>
      <c r="F49" s="238">
        <v>30</v>
      </c>
      <c r="G49" s="238"/>
      <c r="H49" s="237"/>
      <c r="I49" s="237"/>
      <c r="J49" s="239"/>
      <c r="K49" s="236"/>
      <c r="L49" s="236"/>
      <c r="M49" s="209"/>
    </row>
    <row r="50" spans="1:13" ht="14.4" customHeight="1" x14ac:dyDescent="0.3">
      <c r="A50" s="209"/>
      <c r="B50" s="234" t="s">
        <v>47</v>
      </c>
      <c r="C50" s="235" t="s">
        <v>10</v>
      </c>
      <c r="D50" s="236" t="s">
        <v>11</v>
      </c>
      <c r="E50" s="237"/>
      <c r="F50" s="238">
        <v>42.4</v>
      </c>
      <c r="G50" s="238">
        <v>42.4</v>
      </c>
      <c r="H50" s="237"/>
      <c r="I50" s="237"/>
      <c r="J50" s="239">
        <v>2019</v>
      </c>
      <c r="K50" s="236" t="s">
        <v>2496</v>
      </c>
      <c r="L50" s="236" t="s">
        <v>3535</v>
      </c>
      <c r="M50" s="209"/>
    </row>
    <row r="51" spans="1:13" x14ac:dyDescent="0.3">
      <c r="A51" s="209"/>
      <c r="B51" s="241"/>
      <c r="C51" s="241"/>
      <c r="D51" s="236" t="s">
        <v>12</v>
      </c>
      <c r="E51" s="237"/>
      <c r="F51" s="238">
        <v>42.4</v>
      </c>
      <c r="G51" s="238"/>
      <c r="H51" s="237">
        <v>49.2</v>
      </c>
      <c r="I51" s="237"/>
      <c r="J51" s="239"/>
      <c r="K51" s="236"/>
      <c r="L51" s="236"/>
      <c r="M51" s="209"/>
    </row>
    <row r="52" spans="1:13" ht="14.4" customHeight="1" x14ac:dyDescent="0.3">
      <c r="A52" s="209"/>
      <c r="B52" s="234" t="s">
        <v>48</v>
      </c>
      <c r="C52" s="235" t="s">
        <v>10</v>
      </c>
      <c r="D52" s="236" t="s">
        <v>11</v>
      </c>
      <c r="E52" s="237"/>
      <c r="F52" s="238">
        <v>16.600000000000001</v>
      </c>
      <c r="G52" s="238"/>
      <c r="H52" s="237"/>
      <c r="I52" s="237"/>
      <c r="J52" s="239">
        <v>2017</v>
      </c>
      <c r="K52" s="236" t="s">
        <v>3536</v>
      </c>
      <c r="L52" s="236" t="s">
        <v>3537</v>
      </c>
      <c r="M52" s="209"/>
    </row>
    <row r="53" spans="1:13" x14ac:dyDescent="0.3">
      <c r="A53" s="209"/>
      <c r="B53" s="241"/>
      <c r="C53" s="241"/>
      <c r="D53" s="236" t="s">
        <v>12</v>
      </c>
      <c r="E53" s="237"/>
      <c r="F53" s="238">
        <v>16.600000000000001</v>
      </c>
      <c r="G53" s="238"/>
      <c r="H53" s="237"/>
      <c r="I53" s="237"/>
      <c r="J53" s="239"/>
      <c r="K53" s="236"/>
      <c r="L53" s="236"/>
      <c r="M53" s="209"/>
    </row>
    <row r="54" spans="1:13" ht="14.4" customHeight="1" x14ac:dyDescent="0.3">
      <c r="A54" s="209"/>
      <c r="B54" s="234" t="s">
        <v>49</v>
      </c>
      <c r="C54" s="235" t="s">
        <v>10</v>
      </c>
      <c r="D54" s="236" t="s">
        <v>11</v>
      </c>
      <c r="E54" s="237"/>
      <c r="F54" s="238">
        <v>14</v>
      </c>
      <c r="G54" s="238">
        <v>14</v>
      </c>
      <c r="H54" s="237"/>
      <c r="I54" s="237"/>
      <c r="J54" s="239">
        <v>2017</v>
      </c>
      <c r="K54" s="236" t="s">
        <v>3536</v>
      </c>
      <c r="L54" s="236" t="s">
        <v>3537</v>
      </c>
      <c r="M54" s="209"/>
    </row>
    <row r="55" spans="1:13" x14ac:dyDescent="0.3">
      <c r="A55" s="209"/>
      <c r="B55" s="241"/>
      <c r="C55" s="241"/>
      <c r="D55" s="236" t="s">
        <v>12</v>
      </c>
      <c r="E55" s="237"/>
      <c r="F55" s="238">
        <v>16.8</v>
      </c>
      <c r="G55" s="238"/>
      <c r="H55" s="237"/>
      <c r="I55" s="237"/>
      <c r="J55" s="239"/>
      <c r="K55" s="236"/>
      <c r="L55" s="236"/>
      <c r="M55" s="209"/>
    </row>
    <row r="56" spans="1:13" x14ac:dyDescent="0.3">
      <c r="A56" s="209"/>
      <c r="B56" s="221" t="s">
        <v>50</v>
      </c>
      <c r="C56" s="222" t="s">
        <v>25</v>
      </c>
      <c r="D56" s="223" t="s">
        <v>11</v>
      </c>
      <c r="E56" s="232">
        <v>28812</v>
      </c>
      <c r="F56" s="232">
        <v>0</v>
      </c>
      <c r="G56" s="232">
        <v>24919</v>
      </c>
      <c r="H56" s="233">
        <v>131150</v>
      </c>
      <c r="I56" s="233">
        <v>65119</v>
      </c>
      <c r="J56" s="209"/>
      <c r="K56" s="209"/>
      <c r="L56" s="209"/>
      <c r="M56" s="209"/>
    </row>
    <row r="57" spans="1:13" x14ac:dyDescent="0.3">
      <c r="A57" s="209"/>
      <c r="B57" s="211"/>
      <c r="C57" s="211"/>
      <c r="D57" s="223" t="s">
        <v>12</v>
      </c>
      <c r="E57" s="232">
        <v>28812</v>
      </c>
      <c r="F57" s="224">
        <v>0</v>
      </c>
      <c r="G57" s="232">
        <v>24919</v>
      </c>
      <c r="H57" s="233">
        <v>131150</v>
      </c>
      <c r="I57" s="225">
        <v>0</v>
      </c>
      <c r="J57" s="227">
        <v>43982</v>
      </c>
      <c r="K57" s="209" t="s">
        <v>3539</v>
      </c>
      <c r="L57" s="209"/>
      <c r="M57" s="209"/>
    </row>
    <row r="58" spans="1:13" x14ac:dyDescent="0.3">
      <c r="A58" s="209"/>
      <c r="B58" s="217" t="s">
        <v>51</v>
      </c>
      <c r="C58" s="218"/>
      <c r="D58" s="218"/>
      <c r="E58" s="218"/>
      <c r="F58" s="218"/>
      <c r="G58" s="218"/>
      <c r="H58" s="218"/>
      <c r="I58" s="218"/>
      <c r="J58" s="220"/>
      <c r="K58" s="220"/>
      <c r="L58" s="220"/>
      <c r="M58" s="209"/>
    </row>
    <row r="59" spans="1:13" x14ac:dyDescent="0.3">
      <c r="A59" s="209"/>
      <c r="B59" s="221" t="s">
        <v>52</v>
      </c>
      <c r="C59" s="222" t="s">
        <v>10</v>
      </c>
      <c r="D59" s="223" t="s">
        <v>11</v>
      </c>
      <c r="E59" s="224">
        <v>43</v>
      </c>
      <c r="F59" s="224">
        <v>46</v>
      </c>
      <c r="G59" s="224">
        <v>48</v>
      </c>
      <c r="H59" s="224">
        <v>49</v>
      </c>
      <c r="I59" s="224">
        <v>50</v>
      </c>
      <c r="J59" s="246"/>
      <c r="K59" s="247"/>
      <c r="L59" s="248"/>
      <c r="M59" s="209"/>
    </row>
    <row r="60" spans="1:13" x14ac:dyDescent="0.3">
      <c r="A60" s="209"/>
      <c r="B60" s="211"/>
      <c r="C60" s="211"/>
      <c r="D60" s="223" t="s">
        <v>12</v>
      </c>
      <c r="E60" s="224">
        <v>45</v>
      </c>
      <c r="F60" s="224">
        <v>50</v>
      </c>
      <c r="G60" s="224">
        <v>57</v>
      </c>
      <c r="H60" s="224">
        <v>56</v>
      </c>
      <c r="I60" s="224" t="s">
        <v>3526</v>
      </c>
      <c r="J60" s="249">
        <v>43646</v>
      </c>
      <c r="K60" s="228" t="s">
        <v>3550</v>
      </c>
      <c r="L60" s="228" t="s">
        <v>3551</v>
      </c>
      <c r="M60" s="209"/>
    </row>
    <row r="61" spans="1:13" x14ac:dyDescent="0.3">
      <c r="A61" s="209"/>
      <c r="B61" s="221" t="s">
        <v>53</v>
      </c>
      <c r="C61" s="222" t="s">
        <v>54</v>
      </c>
      <c r="D61" s="223" t="s">
        <v>11</v>
      </c>
      <c r="E61" s="224">
        <v>56</v>
      </c>
      <c r="F61" s="224">
        <v>56</v>
      </c>
      <c r="G61" s="224">
        <v>56</v>
      </c>
      <c r="H61" s="224">
        <v>56</v>
      </c>
      <c r="I61" s="224">
        <v>56</v>
      </c>
      <c r="J61" s="246"/>
      <c r="K61" s="247"/>
      <c r="L61" s="228" t="s">
        <v>3527</v>
      </c>
      <c r="M61" s="209"/>
    </row>
    <row r="62" spans="1:13" x14ac:dyDescent="0.3">
      <c r="A62" s="209"/>
      <c r="B62" s="211"/>
      <c r="C62" s="211"/>
      <c r="D62" s="223" t="s">
        <v>12</v>
      </c>
      <c r="E62" s="224">
        <v>56</v>
      </c>
      <c r="F62" s="224">
        <v>56</v>
      </c>
      <c r="G62" s="224">
        <v>50.4</v>
      </c>
      <c r="H62" s="224">
        <v>51.9</v>
      </c>
      <c r="I62" s="224">
        <v>50.21</v>
      </c>
      <c r="J62" s="249">
        <v>44006</v>
      </c>
      <c r="K62" s="228" t="s">
        <v>55</v>
      </c>
      <c r="L62" s="228" t="s">
        <v>3528</v>
      </c>
      <c r="M62" s="209"/>
    </row>
    <row r="63" spans="1:13" x14ac:dyDescent="0.3">
      <c r="A63" s="209"/>
      <c r="B63" s="221" t="s">
        <v>56</v>
      </c>
      <c r="C63" s="222" t="s">
        <v>10</v>
      </c>
      <c r="D63" s="223" t="s">
        <v>11</v>
      </c>
      <c r="E63" s="224">
        <v>61</v>
      </c>
      <c r="F63" s="224">
        <v>63</v>
      </c>
      <c r="G63" s="224">
        <v>66</v>
      </c>
      <c r="H63" s="224">
        <v>68</v>
      </c>
      <c r="I63" s="224">
        <v>70</v>
      </c>
      <c r="J63" s="246"/>
      <c r="K63" s="247"/>
      <c r="L63" s="248"/>
      <c r="M63" s="209"/>
    </row>
    <row r="64" spans="1:13" x14ac:dyDescent="0.3">
      <c r="A64" s="209"/>
      <c r="B64" s="211"/>
      <c r="C64" s="211"/>
      <c r="D64" s="223" t="s">
        <v>12</v>
      </c>
      <c r="E64" s="224">
        <v>61</v>
      </c>
      <c r="F64" s="224">
        <v>69</v>
      </c>
      <c r="G64" s="224">
        <v>78</v>
      </c>
      <c r="H64" s="224">
        <v>72</v>
      </c>
      <c r="I64" s="224" t="s">
        <v>3526</v>
      </c>
      <c r="J64" s="249">
        <v>43787</v>
      </c>
      <c r="K64" s="228" t="s">
        <v>57</v>
      </c>
      <c r="L64" s="228" t="s">
        <v>3529</v>
      </c>
      <c r="M64" s="209"/>
    </row>
    <row r="65" spans="1:13" x14ac:dyDescent="0.3">
      <c r="A65" s="209"/>
      <c r="B65" s="221" t="s">
        <v>58</v>
      </c>
      <c r="C65" s="222" t="s">
        <v>10</v>
      </c>
      <c r="D65" s="223" t="s">
        <v>11</v>
      </c>
      <c r="E65" s="232">
        <v>5600000</v>
      </c>
      <c r="F65" s="232">
        <v>5600000</v>
      </c>
      <c r="G65" s="232">
        <v>5600000</v>
      </c>
      <c r="H65" s="232">
        <v>7280000</v>
      </c>
      <c r="I65" s="232">
        <v>7280000</v>
      </c>
      <c r="J65" s="246"/>
      <c r="K65" s="247"/>
      <c r="L65" s="248"/>
      <c r="M65" s="209"/>
    </row>
    <row r="66" spans="1:13" x14ac:dyDescent="0.3">
      <c r="A66" s="209"/>
      <c r="B66" s="211"/>
      <c r="C66" s="211"/>
      <c r="D66" s="223" t="s">
        <v>12</v>
      </c>
      <c r="E66" s="232">
        <v>5600000</v>
      </c>
      <c r="F66" s="232">
        <v>5600000</v>
      </c>
      <c r="G66" s="232">
        <v>5600000</v>
      </c>
      <c r="H66" s="232">
        <v>7280000</v>
      </c>
      <c r="I66" s="232">
        <v>7280000</v>
      </c>
      <c r="J66" s="250">
        <v>43830</v>
      </c>
      <c r="K66" s="228" t="s">
        <v>3530</v>
      </c>
      <c r="L66" s="228" t="s">
        <v>3531</v>
      </c>
      <c r="M66" s="209"/>
    </row>
    <row r="67" spans="1:13" x14ac:dyDescent="0.3">
      <c r="A67" s="209"/>
      <c r="B67" s="221" t="s">
        <v>59</v>
      </c>
      <c r="C67" s="222" t="s">
        <v>10</v>
      </c>
      <c r="D67" s="223" t="s">
        <v>11</v>
      </c>
      <c r="E67" s="232">
        <v>543</v>
      </c>
      <c r="F67" s="232">
        <v>546</v>
      </c>
      <c r="G67" s="232">
        <v>511</v>
      </c>
      <c r="H67" s="232">
        <v>478.29599999999999</v>
      </c>
      <c r="I67" s="232">
        <v>454</v>
      </c>
      <c r="J67" s="246"/>
      <c r="K67" s="247"/>
      <c r="L67" s="248"/>
      <c r="M67" s="209"/>
    </row>
    <row r="68" spans="1:13" x14ac:dyDescent="0.3">
      <c r="A68" s="209"/>
      <c r="B68" s="211"/>
      <c r="C68" s="211"/>
      <c r="D68" s="223" t="s">
        <v>12</v>
      </c>
      <c r="E68" s="232">
        <v>585</v>
      </c>
      <c r="F68" s="232">
        <v>546</v>
      </c>
      <c r="G68" s="232">
        <v>511</v>
      </c>
      <c r="H68" s="232">
        <v>505</v>
      </c>
      <c r="I68" s="232">
        <v>134</v>
      </c>
      <c r="J68" s="251">
        <v>43982</v>
      </c>
      <c r="K68" s="228" t="s">
        <v>3532</v>
      </c>
      <c r="L68" s="228" t="s">
        <v>3538</v>
      </c>
      <c r="M68" s="209"/>
    </row>
    <row r="69" spans="1:13" x14ac:dyDescent="0.3">
      <c r="A69" s="209"/>
      <c r="B69" s="221" t="s">
        <v>61</v>
      </c>
      <c r="C69" s="222" t="s">
        <v>10</v>
      </c>
      <c r="D69" s="223" t="s">
        <v>11</v>
      </c>
      <c r="E69" s="252">
        <v>65</v>
      </c>
      <c r="F69" s="252">
        <v>66</v>
      </c>
      <c r="G69" s="252">
        <v>67</v>
      </c>
      <c r="H69" s="252">
        <v>69</v>
      </c>
      <c r="I69" s="252">
        <v>71</v>
      </c>
      <c r="J69" s="246"/>
      <c r="K69" s="247"/>
      <c r="L69" s="253"/>
      <c r="M69" s="209"/>
    </row>
    <row r="70" spans="1:13" x14ac:dyDescent="0.3">
      <c r="A70" s="209"/>
      <c r="B70" s="211"/>
      <c r="C70" s="211"/>
      <c r="D70" s="223" t="s">
        <v>12</v>
      </c>
      <c r="E70" s="232">
        <v>65</v>
      </c>
      <c r="F70" s="254">
        <v>64.599999999999994</v>
      </c>
      <c r="G70" s="254">
        <v>69.099999999999994</v>
      </c>
      <c r="H70" s="254">
        <v>68</v>
      </c>
      <c r="I70" s="254">
        <v>68.55</v>
      </c>
      <c r="J70" s="255" t="s">
        <v>3546</v>
      </c>
      <c r="K70" s="228" t="s">
        <v>3552</v>
      </c>
      <c r="L70" s="228" t="s">
        <v>3533</v>
      </c>
      <c r="M70" s="209"/>
    </row>
    <row r="71" spans="1:13" x14ac:dyDescent="0.3">
      <c r="A71" s="209"/>
      <c r="B71" s="256"/>
      <c r="C71" s="209"/>
      <c r="D71" s="209"/>
      <c r="E71" s="209"/>
      <c r="F71" s="209"/>
      <c r="G71" s="209"/>
      <c r="H71" s="209"/>
      <c r="I71" s="209"/>
      <c r="J71" s="257"/>
      <c r="K71" s="257"/>
      <c r="L71" s="257"/>
      <c r="M71" s="209"/>
    </row>
    <row r="72" spans="1:13" x14ac:dyDescent="0.3">
      <c r="A72" s="209"/>
      <c r="B72" s="256"/>
      <c r="C72" s="209"/>
      <c r="D72" s="209"/>
      <c r="E72" s="209"/>
      <c r="F72" s="209"/>
      <c r="G72" s="209"/>
      <c r="H72" s="209"/>
      <c r="I72" s="209"/>
      <c r="J72" s="257"/>
      <c r="K72" s="257"/>
      <c r="L72" s="257"/>
      <c r="M72" s="209"/>
    </row>
    <row r="73" spans="1:13" x14ac:dyDescent="0.3">
      <c r="A73" s="209"/>
      <c r="B73" s="256"/>
      <c r="C73" s="209"/>
      <c r="D73" s="209"/>
      <c r="E73" s="209"/>
      <c r="F73" s="209"/>
      <c r="G73" s="209"/>
      <c r="H73" s="209"/>
      <c r="I73" s="209"/>
      <c r="J73" s="209"/>
      <c r="K73" s="209"/>
      <c r="L73" s="209"/>
      <c r="M73" s="209"/>
    </row>
    <row r="74" spans="1:13" x14ac:dyDescent="0.3">
      <c r="A74" s="209"/>
      <c r="B74" s="256"/>
      <c r="C74" s="209"/>
      <c r="D74" s="209"/>
      <c r="E74" s="209"/>
      <c r="F74" s="209"/>
      <c r="G74" s="209"/>
      <c r="H74" s="209"/>
      <c r="I74" s="209"/>
      <c r="J74" s="209"/>
      <c r="K74" s="209"/>
      <c r="L74" s="209"/>
      <c r="M74" s="209"/>
    </row>
    <row r="75" spans="1:13" x14ac:dyDescent="0.3">
      <c r="A75" s="209"/>
      <c r="B75" s="256"/>
      <c r="C75" s="209"/>
      <c r="D75" s="209"/>
      <c r="E75" s="209"/>
      <c r="F75" s="209"/>
      <c r="G75" s="209"/>
      <c r="H75" s="209"/>
      <c r="I75" s="209"/>
      <c r="J75" s="209"/>
      <c r="K75" s="209"/>
      <c r="L75" s="209"/>
      <c r="M75" s="209"/>
    </row>
    <row r="76" spans="1:13" x14ac:dyDescent="0.3">
      <c r="A76" s="209"/>
      <c r="B76" s="256"/>
      <c r="C76" s="209"/>
      <c r="D76" s="209"/>
      <c r="E76" s="209"/>
      <c r="F76" s="209"/>
      <c r="G76" s="209"/>
      <c r="H76" s="209"/>
      <c r="I76" s="209"/>
      <c r="J76" s="209"/>
      <c r="K76" s="209"/>
      <c r="L76" s="209"/>
      <c r="M76" s="209"/>
    </row>
    <row r="77" spans="1:13" x14ac:dyDescent="0.3">
      <c r="A77" s="209"/>
      <c r="B77" s="256"/>
      <c r="C77" s="209"/>
      <c r="D77" s="209"/>
      <c r="E77" s="209"/>
      <c r="F77" s="209"/>
      <c r="G77" s="209"/>
      <c r="H77" s="209"/>
      <c r="I77" s="209"/>
      <c r="J77" s="209"/>
      <c r="K77" s="209"/>
      <c r="L77" s="209"/>
      <c r="M77" s="209"/>
    </row>
    <row r="78" spans="1:13" x14ac:dyDescent="0.3">
      <c r="A78" s="209"/>
      <c r="B78" s="256"/>
      <c r="C78" s="209"/>
      <c r="D78" s="209"/>
      <c r="E78" s="209"/>
      <c r="F78" s="209"/>
      <c r="G78" s="209"/>
      <c r="H78" s="209"/>
      <c r="I78" s="209"/>
      <c r="J78" s="209"/>
      <c r="K78" s="209"/>
      <c r="L78" s="209"/>
      <c r="M78" s="209"/>
    </row>
    <row r="79" spans="1:13" x14ac:dyDescent="0.3">
      <c r="A79" s="209"/>
      <c r="B79" s="256"/>
      <c r="C79" s="209"/>
      <c r="D79" s="209"/>
      <c r="E79" s="209"/>
      <c r="F79" s="209"/>
      <c r="G79" s="209"/>
      <c r="H79" s="209"/>
      <c r="I79" s="209"/>
      <c r="J79" s="209"/>
      <c r="K79" s="209"/>
      <c r="L79" s="209"/>
      <c r="M79" s="209"/>
    </row>
    <row r="80" spans="1:13" x14ac:dyDescent="0.3">
      <c r="A80" s="209"/>
      <c r="B80" s="256"/>
      <c r="C80" s="209"/>
      <c r="D80" s="209"/>
      <c r="E80" s="209"/>
      <c r="F80" s="209"/>
      <c r="G80" s="209"/>
      <c r="H80" s="209"/>
      <c r="I80" s="209"/>
      <c r="J80" s="209"/>
      <c r="K80" s="209"/>
      <c r="L80" s="209"/>
      <c r="M80" s="209"/>
    </row>
    <row r="81" spans="1:13" x14ac:dyDescent="0.3">
      <c r="A81" s="209"/>
      <c r="B81" s="256"/>
      <c r="C81" s="209"/>
      <c r="D81" s="209"/>
      <c r="E81" s="209"/>
      <c r="F81" s="209"/>
      <c r="G81" s="209"/>
      <c r="H81" s="209"/>
      <c r="I81" s="209"/>
      <c r="J81" s="209"/>
      <c r="K81" s="209"/>
      <c r="L81" s="209"/>
      <c r="M81" s="209"/>
    </row>
    <row r="82" spans="1:13" x14ac:dyDescent="0.3">
      <c r="A82" s="209"/>
      <c r="B82" s="256"/>
      <c r="C82" s="209"/>
      <c r="D82" s="209"/>
      <c r="E82" s="209"/>
      <c r="F82" s="209"/>
      <c r="G82" s="209"/>
      <c r="H82" s="209"/>
      <c r="I82" s="209"/>
      <c r="J82" s="209"/>
      <c r="K82" s="209"/>
      <c r="L82" s="209"/>
      <c r="M82" s="209"/>
    </row>
    <row r="83" spans="1:13" x14ac:dyDescent="0.3">
      <c r="A83" s="209"/>
      <c r="B83" s="256"/>
      <c r="C83" s="209"/>
      <c r="D83" s="209"/>
      <c r="E83" s="209"/>
      <c r="F83" s="209"/>
      <c r="G83" s="209"/>
      <c r="H83" s="209"/>
      <c r="I83" s="209"/>
      <c r="J83" s="209"/>
      <c r="K83" s="209"/>
      <c r="L83" s="209"/>
      <c r="M83" s="209"/>
    </row>
    <row r="84" spans="1:13" x14ac:dyDescent="0.3">
      <c r="A84" s="209"/>
      <c r="B84" s="256"/>
      <c r="C84" s="209"/>
      <c r="D84" s="209"/>
      <c r="E84" s="209"/>
      <c r="F84" s="209"/>
      <c r="G84" s="209"/>
      <c r="H84" s="209"/>
      <c r="I84" s="209"/>
      <c r="J84" s="209"/>
      <c r="K84" s="209"/>
      <c r="L84" s="209"/>
      <c r="M84" s="209"/>
    </row>
    <row r="85" spans="1:13" x14ac:dyDescent="0.3">
      <c r="A85" s="209"/>
      <c r="B85" s="256"/>
      <c r="C85" s="209"/>
      <c r="D85" s="209"/>
      <c r="E85" s="209"/>
      <c r="F85" s="209"/>
      <c r="G85" s="209"/>
      <c r="H85" s="209"/>
      <c r="I85" s="209"/>
      <c r="J85" s="209"/>
      <c r="K85" s="209"/>
      <c r="L85" s="209"/>
      <c r="M85" s="209"/>
    </row>
    <row r="86" spans="1:13" x14ac:dyDescent="0.3">
      <c r="A86" s="209"/>
      <c r="B86" s="256"/>
      <c r="C86" s="209"/>
      <c r="D86" s="209"/>
      <c r="E86" s="209"/>
      <c r="F86" s="209"/>
      <c r="G86" s="209"/>
      <c r="H86" s="209"/>
      <c r="I86" s="209"/>
      <c r="J86" s="209"/>
      <c r="K86" s="209"/>
      <c r="L86" s="209"/>
      <c r="M86" s="209"/>
    </row>
    <row r="87" spans="1:13" x14ac:dyDescent="0.3">
      <c r="A87" s="209"/>
      <c r="B87" s="256"/>
      <c r="C87" s="209"/>
      <c r="D87" s="209"/>
      <c r="E87" s="209"/>
      <c r="F87" s="209"/>
      <c r="G87" s="209"/>
      <c r="H87" s="209"/>
      <c r="I87" s="209"/>
      <c r="J87" s="209"/>
      <c r="K87" s="209"/>
      <c r="L87" s="209"/>
      <c r="M87" s="209"/>
    </row>
    <row r="88" spans="1:13" x14ac:dyDescent="0.3">
      <c r="A88" s="209"/>
      <c r="B88" s="256"/>
      <c r="C88" s="209"/>
      <c r="D88" s="209"/>
      <c r="E88" s="209"/>
      <c r="F88" s="209"/>
      <c r="G88" s="209"/>
      <c r="H88" s="209"/>
      <c r="I88" s="209"/>
      <c r="J88" s="209"/>
      <c r="K88" s="209"/>
      <c r="L88" s="209"/>
      <c r="M88" s="209"/>
    </row>
    <row r="89" spans="1:13" x14ac:dyDescent="0.3">
      <c r="A89" s="209"/>
      <c r="B89" s="256"/>
      <c r="C89" s="209"/>
      <c r="D89" s="209"/>
      <c r="E89" s="209"/>
      <c r="F89" s="209"/>
      <c r="G89" s="209"/>
      <c r="H89" s="209"/>
      <c r="I89" s="209"/>
      <c r="J89" s="209"/>
      <c r="K89" s="209"/>
      <c r="L89" s="209"/>
      <c r="M89" s="209"/>
    </row>
    <row r="90" spans="1:13" x14ac:dyDescent="0.3">
      <c r="A90" s="209"/>
      <c r="B90" s="256"/>
      <c r="C90" s="209"/>
      <c r="D90" s="209"/>
      <c r="E90" s="209"/>
      <c r="F90" s="209"/>
      <c r="G90" s="209"/>
      <c r="H90" s="209"/>
      <c r="I90" s="209"/>
      <c r="J90" s="209"/>
      <c r="K90" s="209"/>
      <c r="L90" s="209"/>
      <c r="M90" s="209"/>
    </row>
    <row r="91" spans="1:13" x14ac:dyDescent="0.3">
      <c r="A91" s="209"/>
      <c r="B91" s="256"/>
      <c r="C91" s="209"/>
      <c r="D91" s="209"/>
      <c r="E91" s="209"/>
      <c r="F91" s="209"/>
      <c r="G91" s="209"/>
      <c r="H91" s="209"/>
      <c r="I91" s="209"/>
      <c r="J91" s="209"/>
      <c r="K91" s="209"/>
      <c r="L91" s="209"/>
      <c r="M91" s="209"/>
    </row>
    <row r="92" spans="1:13" x14ac:dyDescent="0.3">
      <c r="A92" s="209"/>
      <c r="B92" s="256"/>
      <c r="C92" s="209"/>
      <c r="D92" s="209"/>
      <c r="E92" s="209"/>
      <c r="F92" s="209"/>
      <c r="G92" s="209"/>
      <c r="H92" s="209"/>
      <c r="I92" s="209"/>
      <c r="J92" s="209"/>
      <c r="K92" s="209"/>
      <c r="L92" s="209"/>
      <c r="M92" s="209"/>
    </row>
    <row r="93" spans="1:13" x14ac:dyDescent="0.3">
      <c r="A93" s="209"/>
      <c r="B93" s="256"/>
      <c r="C93" s="209"/>
      <c r="D93" s="209"/>
      <c r="E93" s="209"/>
      <c r="F93" s="209"/>
      <c r="G93" s="209"/>
      <c r="H93" s="209"/>
      <c r="I93" s="209"/>
      <c r="J93" s="209"/>
      <c r="K93" s="209"/>
      <c r="L93" s="209"/>
      <c r="M93" s="209"/>
    </row>
    <row r="94" spans="1:13" x14ac:dyDescent="0.3">
      <c r="A94" s="209"/>
      <c r="B94" s="256"/>
      <c r="C94" s="209"/>
      <c r="D94" s="209"/>
      <c r="E94" s="209"/>
      <c r="F94" s="209"/>
      <c r="G94" s="209"/>
      <c r="H94" s="209"/>
      <c r="I94" s="209"/>
      <c r="J94" s="209"/>
      <c r="K94" s="209"/>
      <c r="L94" s="209"/>
      <c r="M94" s="209"/>
    </row>
    <row r="95" spans="1:13" x14ac:dyDescent="0.3">
      <c r="A95" s="209"/>
      <c r="B95" s="256"/>
      <c r="C95" s="209"/>
      <c r="D95" s="209"/>
      <c r="E95" s="209"/>
      <c r="F95" s="209"/>
      <c r="G95" s="209"/>
      <c r="H95" s="209"/>
      <c r="I95" s="209"/>
      <c r="J95" s="209"/>
      <c r="K95" s="209"/>
      <c r="L95" s="209"/>
      <c r="M95" s="209"/>
    </row>
    <row r="96" spans="1:13" x14ac:dyDescent="0.3">
      <c r="A96" s="209"/>
      <c r="B96" s="256"/>
      <c r="C96" s="209"/>
      <c r="D96" s="209"/>
      <c r="E96" s="209"/>
      <c r="F96" s="209"/>
      <c r="G96" s="209"/>
      <c r="H96" s="209"/>
      <c r="I96" s="209"/>
      <c r="J96" s="209"/>
      <c r="K96" s="209"/>
      <c r="L96" s="209"/>
      <c r="M96" s="209"/>
    </row>
    <row r="97" spans="1:13" x14ac:dyDescent="0.3">
      <c r="A97" s="209"/>
      <c r="B97" s="256"/>
      <c r="C97" s="209"/>
      <c r="D97" s="209"/>
      <c r="E97" s="209"/>
      <c r="F97" s="209"/>
      <c r="G97" s="209"/>
      <c r="H97" s="209"/>
      <c r="I97" s="209"/>
      <c r="J97" s="209"/>
      <c r="K97" s="209"/>
      <c r="L97" s="209"/>
      <c r="M97" s="209"/>
    </row>
    <row r="98" spans="1:13" x14ac:dyDescent="0.3">
      <c r="A98" s="209"/>
      <c r="B98" s="256"/>
      <c r="C98" s="209"/>
      <c r="D98" s="209"/>
      <c r="E98" s="209"/>
      <c r="F98" s="209"/>
      <c r="G98" s="209"/>
      <c r="H98" s="209"/>
      <c r="I98" s="209"/>
      <c r="J98" s="209"/>
      <c r="K98" s="209"/>
      <c r="L98" s="209"/>
      <c r="M98" s="209"/>
    </row>
    <row r="99" spans="1:13" x14ac:dyDescent="0.3">
      <c r="A99" s="209"/>
      <c r="B99" s="256"/>
      <c r="C99" s="209"/>
      <c r="D99" s="209"/>
      <c r="E99" s="209"/>
      <c r="F99" s="209"/>
      <c r="G99" s="209"/>
      <c r="H99" s="209"/>
      <c r="I99" s="209"/>
      <c r="J99" s="209"/>
      <c r="K99" s="209"/>
      <c r="L99" s="209"/>
      <c r="M99" s="209"/>
    </row>
    <row r="100" spans="1:13" x14ac:dyDescent="0.3">
      <c r="A100" s="209"/>
      <c r="B100" s="256"/>
      <c r="C100" s="209"/>
      <c r="D100" s="209"/>
      <c r="E100" s="209"/>
      <c r="F100" s="209"/>
      <c r="G100" s="209"/>
      <c r="H100" s="209"/>
      <c r="I100" s="209"/>
      <c r="J100" s="209"/>
      <c r="K100" s="209"/>
      <c r="L100" s="209"/>
      <c r="M100" s="209"/>
    </row>
  </sheetData>
  <mergeCells count="64">
    <mergeCell ref="B1:L1"/>
    <mergeCell ref="B2:L2"/>
    <mergeCell ref="C29:C30"/>
    <mergeCell ref="C31:C32"/>
    <mergeCell ref="C33:C34"/>
    <mergeCell ref="C7:C8"/>
    <mergeCell ref="C9:C10"/>
    <mergeCell ref="C13:C14"/>
    <mergeCell ref="C15:C16"/>
    <mergeCell ref="B5:B6"/>
    <mergeCell ref="B7:B8"/>
    <mergeCell ref="B9:B10"/>
    <mergeCell ref="B11:B12"/>
    <mergeCell ref="B13:B14"/>
    <mergeCell ref="C11:C12"/>
    <mergeCell ref="C5:C6"/>
    <mergeCell ref="B44:B45"/>
    <mergeCell ref="B29:B30"/>
    <mergeCell ref="C48:C49"/>
    <mergeCell ref="C50:C51"/>
    <mergeCell ref="C52:C53"/>
    <mergeCell ref="B36:B37"/>
    <mergeCell ref="C36:C37"/>
    <mergeCell ref="C38:C39"/>
    <mergeCell ref="C40:C41"/>
    <mergeCell ref="C42:C43"/>
    <mergeCell ref="C44:C45"/>
    <mergeCell ref="C46:C47"/>
    <mergeCell ref="B31:B32"/>
    <mergeCell ref="B33:B34"/>
    <mergeCell ref="B38:B39"/>
    <mergeCell ref="B40:B41"/>
    <mergeCell ref="B42:B43"/>
    <mergeCell ref="C69:C70"/>
    <mergeCell ref="C65:C66"/>
    <mergeCell ref="C67:C68"/>
    <mergeCell ref="B54:B55"/>
    <mergeCell ref="B52:B53"/>
    <mergeCell ref="B69:B70"/>
    <mergeCell ref="B56:B57"/>
    <mergeCell ref="B59:B60"/>
    <mergeCell ref="B61:B62"/>
    <mergeCell ref="B63:B64"/>
    <mergeCell ref="C54:C55"/>
    <mergeCell ref="C56:C57"/>
    <mergeCell ref="C59:C60"/>
    <mergeCell ref="C61:C62"/>
    <mergeCell ref="C63:C64"/>
    <mergeCell ref="B46:B47"/>
    <mergeCell ref="B48:B49"/>
    <mergeCell ref="B50:B51"/>
    <mergeCell ref="B65:B66"/>
    <mergeCell ref="B67:B68"/>
    <mergeCell ref="B27:B28"/>
    <mergeCell ref="C22:C23"/>
    <mergeCell ref="C20:C21"/>
    <mergeCell ref="C18:C19"/>
    <mergeCell ref="C25:C26"/>
    <mergeCell ref="C27:C28"/>
    <mergeCell ref="B15:B16"/>
    <mergeCell ref="B18:B19"/>
    <mergeCell ref="B20:B21"/>
    <mergeCell ref="B22:B23"/>
    <mergeCell ref="B25:B2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954"/>
  <sheetViews>
    <sheetView showGridLines="0" workbookViewId="0">
      <pane ySplit="2" topLeftCell="A3" activePane="bottomLeft" state="frozen"/>
      <selection pane="bottomLeft" activeCell="B4" sqref="B4"/>
    </sheetView>
  </sheetViews>
  <sheetFormatPr baseColWidth="10" defaultColWidth="14.44140625" defaultRowHeight="15" customHeight="1" x14ac:dyDescent="0.3"/>
  <cols>
    <col min="1" max="1" width="7.5546875" customWidth="1"/>
    <col min="2" max="2" width="23.88671875" customWidth="1"/>
    <col min="3" max="3" width="28.109375" customWidth="1"/>
    <col min="4" max="4" width="35.109375" customWidth="1"/>
    <col min="5" max="5" width="22" customWidth="1"/>
    <col min="6" max="6" width="28.109375" customWidth="1"/>
    <col min="7" max="7" width="19.109375" customWidth="1"/>
    <col min="8" max="8" width="50.5546875" customWidth="1"/>
    <col min="9" max="9" width="48.44140625" customWidth="1"/>
    <col min="10" max="10" width="17.109375" customWidth="1"/>
    <col min="11" max="11" width="39.88671875" customWidth="1"/>
  </cols>
  <sheetData>
    <row r="1" spans="1:11" ht="25.5" customHeight="1" x14ac:dyDescent="0.3">
      <c r="A1" s="2"/>
      <c r="B1" s="2"/>
      <c r="C1" s="2"/>
      <c r="D1" s="2"/>
      <c r="E1" s="2"/>
      <c r="F1" s="2"/>
      <c r="G1" s="2"/>
      <c r="H1" s="2"/>
      <c r="I1" s="2"/>
      <c r="J1" s="2"/>
      <c r="K1" s="2"/>
    </row>
    <row r="2" spans="1:11" ht="45" customHeight="1" x14ac:dyDescent="0.3">
      <c r="A2" s="3"/>
      <c r="B2" s="4" t="s">
        <v>62</v>
      </c>
      <c r="C2" s="5" t="s">
        <v>63</v>
      </c>
      <c r="D2" s="5" t="s">
        <v>64</v>
      </c>
      <c r="E2" s="5" t="s">
        <v>65</v>
      </c>
      <c r="F2" s="5" t="s">
        <v>66</v>
      </c>
      <c r="G2" s="5" t="s">
        <v>67</v>
      </c>
      <c r="H2" s="5" t="s">
        <v>68</v>
      </c>
      <c r="I2" s="5" t="s">
        <v>69</v>
      </c>
      <c r="J2" s="6" t="s">
        <v>70</v>
      </c>
      <c r="K2" s="7"/>
    </row>
    <row r="3" spans="1:11" ht="113.25" customHeight="1" x14ac:dyDescent="0.3">
      <c r="A3" s="2"/>
      <c r="B3" s="8" t="s">
        <v>71</v>
      </c>
      <c r="C3" s="9" t="s">
        <v>72</v>
      </c>
      <c r="D3" s="9" t="s">
        <v>73</v>
      </c>
      <c r="E3" s="9" t="s">
        <v>74</v>
      </c>
      <c r="F3" s="10" t="s">
        <v>75</v>
      </c>
      <c r="G3" s="9" t="s">
        <v>76</v>
      </c>
      <c r="H3" s="9" t="s">
        <v>77</v>
      </c>
      <c r="I3" s="9" t="s">
        <v>78</v>
      </c>
      <c r="J3" s="11">
        <v>1</v>
      </c>
      <c r="K3" s="2"/>
    </row>
    <row r="4" spans="1:11" ht="113.25" customHeight="1" x14ac:dyDescent="0.3">
      <c r="A4" s="2"/>
      <c r="B4" s="12" t="s">
        <v>71</v>
      </c>
      <c r="C4" s="13" t="s">
        <v>72</v>
      </c>
      <c r="D4" s="13" t="s">
        <v>79</v>
      </c>
      <c r="E4" s="13" t="s">
        <v>74</v>
      </c>
      <c r="F4" s="14" t="s">
        <v>80</v>
      </c>
      <c r="G4" s="13" t="s">
        <v>76</v>
      </c>
      <c r="H4" s="13" t="s">
        <v>81</v>
      </c>
      <c r="I4" s="13" t="s">
        <v>82</v>
      </c>
      <c r="J4" s="15">
        <v>90</v>
      </c>
      <c r="K4" s="2"/>
    </row>
    <row r="5" spans="1:11" ht="113.25" customHeight="1" x14ac:dyDescent="0.3">
      <c r="A5" s="2"/>
      <c r="B5" s="12" t="s">
        <v>71</v>
      </c>
      <c r="C5" s="13" t="s">
        <v>72</v>
      </c>
      <c r="D5" s="13" t="s">
        <v>79</v>
      </c>
      <c r="E5" s="13" t="s">
        <v>74</v>
      </c>
      <c r="F5" s="14" t="s">
        <v>75</v>
      </c>
      <c r="G5" s="13" t="s">
        <v>76</v>
      </c>
      <c r="H5" s="13" t="s">
        <v>81</v>
      </c>
      <c r="I5" s="13" t="s">
        <v>82</v>
      </c>
      <c r="J5" s="15">
        <v>90</v>
      </c>
      <c r="K5" s="2"/>
    </row>
    <row r="6" spans="1:11" ht="113.25" customHeight="1" x14ac:dyDescent="0.3">
      <c r="A6" s="2"/>
      <c r="B6" s="12" t="s">
        <v>71</v>
      </c>
      <c r="C6" s="13" t="s">
        <v>72</v>
      </c>
      <c r="D6" s="13" t="s">
        <v>79</v>
      </c>
      <c r="E6" s="13" t="s">
        <v>74</v>
      </c>
      <c r="F6" s="14" t="s">
        <v>80</v>
      </c>
      <c r="G6" s="13" t="s">
        <v>76</v>
      </c>
      <c r="H6" s="13" t="s">
        <v>83</v>
      </c>
      <c r="I6" s="13" t="s">
        <v>84</v>
      </c>
      <c r="J6" s="15">
        <v>1</v>
      </c>
      <c r="K6" s="2"/>
    </row>
    <row r="7" spans="1:11" ht="113.25" customHeight="1" x14ac:dyDescent="0.3">
      <c r="A7" s="2"/>
      <c r="B7" s="12" t="s">
        <v>71</v>
      </c>
      <c r="C7" s="13" t="s">
        <v>72</v>
      </c>
      <c r="D7" s="13" t="s">
        <v>85</v>
      </c>
      <c r="E7" s="13" t="s">
        <v>74</v>
      </c>
      <c r="F7" s="13" t="s">
        <v>86</v>
      </c>
      <c r="G7" s="13" t="s">
        <v>87</v>
      </c>
      <c r="H7" s="13" t="s">
        <v>88</v>
      </c>
      <c r="I7" s="13" t="s">
        <v>89</v>
      </c>
      <c r="J7" s="15">
        <v>13</v>
      </c>
      <c r="K7" s="2"/>
    </row>
    <row r="8" spans="1:11" ht="113.25" customHeight="1" x14ac:dyDescent="0.3">
      <c r="A8" s="2"/>
      <c r="B8" s="12" t="s">
        <v>71</v>
      </c>
      <c r="C8" s="13" t="s">
        <v>72</v>
      </c>
      <c r="D8" s="13" t="s">
        <v>85</v>
      </c>
      <c r="E8" s="13" t="s">
        <v>74</v>
      </c>
      <c r="F8" s="13" t="s">
        <v>90</v>
      </c>
      <c r="G8" s="13" t="s">
        <v>76</v>
      </c>
      <c r="H8" s="13" t="s">
        <v>91</v>
      </c>
      <c r="I8" s="13" t="s">
        <v>92</v>
      </c>
      <c r="J8" s="15">
        <v>100</v>
      </c>
      <c r="K8" s="2"/>
    </row>
    <row r="9" spans="1:11" ht="113.25" customHeight="1" x14ac:dyDescent="0.3">
      <c r="A9" s="2"/>
      <c r="B9" s="12" t="s">
        <v>71</v>
      </c>
      <c r="C9" s="13" t="s">
        <v>72</v>
      </c>
      <c r="D9" s="13" t="s">
        <v>73</v>
      </c>
      <c r="E9" s="13" t="s">
        <v>74</v>
      </c>
      <c r="F9" s="14" t="s">
        <v>75</v>
      </c>
      <c r="G9" s="13" t="s">
        <v>87</v>
      </c>
      <c r="H9" s="13" t="s">
        <v>93</v>
      </c>
      <c r="I9" s="13" t="s">
        <v>94</v>
      </c>
      <c r="J9" s="15">
        <v>5</v>
      </c>
      <c r="K9" s="2"/>
    </row>
    <row r="10" spans="1:11" ht="113.25" customHeight="1" x14ac:dyDescent="0.3">
      <c r="A10" s="2"/>
      <c r="B10" s="12" t="s">
        <v>71</v>
      </c>
      <c r="C10" s="13" t="s">
        <v>72</v>
      </c>
      <c r="D10" s="13" t="s">
        <v>85</v>
      </c>
      <c r="E10" s="13" t="s">
        <v>74</v>
      </c>
      <c r="F10" s="13" t="s">
        <v>90</v>
      </c>
      <c r="G10" s="13" t="s">
        <v>76</v>
      </c>
      <c r="H10" s="13" t="s">
        <v>95</v>
      </c>
      <c r="I10" s="13" t="s">
        <v>96</v>
      </c>
      <c r="J10" s="15">
        <v>35</v>
      </c>
      <c r="K10" s="2"/>
    </row>
    <row r="11" spans="1:11" ht="113.25" customHeight="1" x14ac:dyDescent="0.3">
      <c r="A11" s="2"/>
      <c r="B11" s="12" t="s">
        <v>71</v>
      </c>
      <c r="C11" s="13" t="s">
        <v>97</v>
      </c>
      <c r="D11" s="13" t="s">
        <v>98</v>
      </c>
      <c r="E11" s="13" t="s">
        <v>74</v>
      </c>
      <c r="F11" s="14" t="s">
        <v>75</v>
      </c>
      <c r="G11" s="13" t="s">
        <v>76</v>
      </c>
      <c r="H11" s="13" t="s">
        <v>99</v>
      </c>
      <c r="I11" s="13" t="s">
        <v>100</v>
      </c>
      <c r="J11" s="15">
        <v>100</v>
      </c>
      <c r="K11" s="2"/>
    </row>
    <row r="12" spans="1:11" ht="113.25" customHeight="1" x14ac:dyDescent="0.3">
      <c r="A12" s="2"/>
      <c r="B12" s="12" t="s">
        <v>71</v>
      </c>
      <c r="C12" s="13" t="s">
        <v>97</v>
      </c>
      <c r="D12" s="13" t="s">
        <v>101</v>
      </c>
      <c r="E12" s="13" t="s">
        <v>74</v>
      </c>
      <c r="F12" s="14" t="s">
        <v>80</v>
      </c>
      <c r="G12" s="13" t="s">
        <v>76</v>
      </c>
      <c r="H12" s="13" t="s">
        <v>102</v>
      </c>
      <c r="I12" s="13" t="s">
        <v>103</v>
      </c>
      <c r="J12" s="15">
        <v>90</v>
      </c>
      <c r="K12" s="2"/>
    </row>
    <row r="13" spans="1:11" ht="113.25" customHeight="1" x14ac:dyDescent="0.3">
      <c r="A13" s="2"/>
      <c r="B13" s="16" t="s">
        <v>71</v>
      </c>
      <c r="C13" s="17" t="s">
        <v>104</v>
      </c>
      <c r="D13" s="17" t="s">
        <v>105</v>
      </c>
      <c r="E13" s="17" t="s">
        <v>74</v>
      </c>
      <c r="F13" s="18" t="s">
        <v>80</v>
      </c>
      <c r="G13" s="17" t="s">
        <v>76</v>
      </c>
      <c r="H13" s="17" t="s">
        <v>106</v>
      </c>
      <c r="I13" s="17" t="s">
        <v>107</v>
      </c>
      <c r="J13" s="19">
        <v>90</v>
      </c>
      <c r="K13" s="2"/>
    </row>
    <row r="14" spans="1:11" ht="113.25" customHeight="1" x14ac:dyDescent="0.3">
      <c r="A14" s="2"/>
      <c r="B14" s="20"/>
      <c r="C14" s="20"/>
      <c r="D14" s="20"/>
      <c r="E14" s="20"/>
      <c r="F14" s="20"/>
      <c r="G14" s="20"/>
      <c r="H14" s="20"/>
      <c r="I14" s="20"/>
      <c r="J14" s="20"/>
      <c r="K14" s="2"/>
    </row>
    <row r="15" spans="1:11" ht="45" customHeight="1" x14ac:dyDescent="0.3">
      <c r="A15" s="3"/>
      <c r="B15" s="4" t="s">
        <v>62</v>
      </c>
      <c r="C15" s="5" t="s">
        <v>63</v>
      </c>
      <c r="D15" s="5" t="s">
        <v>64</v>
      </c>
      <c r="E15" s="5" t="s">
        <v>65</v>
      </c>
      <c r="F15" s="5" t="s">
        <v>66</v>
      </c>
      <c r="G15" s="5" t="s">
        <v>67</v>
      </c>
      <c r="H15" s="5" t="s">
        <v>68</v>
      </c>
      <c r="I15" s="5" t="s">
        <v>69</v>
      </c>
      <c r="J15" s="6" t="s">
        <v>70</v>
      </c>
      <c r="K15" s="7"/>
    </row>
    <row r="16" spans="1:11" ht="113.25" customHeight="1" x14ac:dyDescent="0.3">
      <c r="A16" s="2"/>
      <c r="B16" s="21" t="s">
        <v>108</v>
      </c>
      <c r="C16" s="22" t="s">
        <v>109</v>
      </c>
      <c r="D16" s="22" t="s">
        <v>110</v>
      </c>
      <c r="E16" s="22" t="s">
        <v>111</v>
      </c>
      <c r="F16" s="23" t="s">
        <v>112</v>
      </c>
      <c r="G16" s="22" t="s">
        <v>87</v>
      </c>
      <c r="H16" s="22" t="s">
        <v>113</v>
      </c>
      <c r="I16" s="23" t="s">
        <v>114</v>
      </c>
      <c r="J16" s="24">
        <v>4286</v>
      </c>
      <c r="K16" s="2"/>
    </row>
    <row r="17" spans="1:11" ht="113.25" customHeight="1" x14ac:dyDescent="0.3">
      <c r="A17" s="2"/>
      <c r="B17" s="12" t="s">
        <v>108</v>
      </c>
      <c r="C17" s="13" t="s">
        <v>109</v>
      </c>
      <c r="D17" s="13" t="s">
        <v>110</v>
      </c>
      <c r="E17" s="13" t="s">
        <v>111</v>
      </c>
      <c r="F17" s="14" t="s">
        <v>112</v>
      </c>
      <c r="G17" s="13" t="s">
        <v>76</v>
      </c>
      <c r="H17" s="13" t="s">
        <v>113</v>
      </c>
      <c r="I17" s="14" t="s">
        <v>114</v>
      </c>
      <c r="J17" s="15">
        <v>286</v>
      </c>
      <c r="K17" s="2"/>
    </row>
    <row r="18" spans="1:11" ht="113.25" customHeight="1" x14ac:dyDescent="0.3">
      <c r="A18" s="2"/>
      <c r="B18" s="12" t="s">
        <v>108</v>
      </c>
      <c r="C18" s="13" t="s">
        <v>109</v>
      </c>
      <c r="D18" s="13" t="s">
        <v>110</v>
      </c>
      <c r="E18" s="13" t="s">
        <v>111</v>
      </c>
      <c r="F18" s="14" t="s">
        <v>112</v>
      </c>
      <c r="G18" s="13" t="s">
        <v>76</v>
      </c>
      <c r="H18" s="13" t="s">
        <v>115</v>
      </c>
      <c r="I18" s="14" t="s">
        <v>116</v>
      </c>
      <c r="J18" s="15">
        <v>1</v>
      </c>
      <c r="K18" s="2"/>
    </row>
    <row r="19" spans="1:11" ht="113.25" customHeight="1" x14ac:dyDescent="0.3">
      <c r="A19" s="2"/>
      <c r="B19" s="12" t="s">
        <v>108</v>
      </c>
      <c r="C19" s="13" t="s">
        <v>109</v>
      </c>
      <c r="D19" s="13" t="s">
        <v>110</v>
      </c>
      <c r="E19" s="13" t="s">
        <v>111</v>
      </c>
      <c r="F19" s="14" t="s">
        <v>112</v>
      </c>
      <c r="G19" s="13" t="s">
        <v>76</v>
      </c>
      <c r="H19" s="13" t="s">
        <v>117</v>
      </c>
      <c r="I19" s="14" t="s">
        <v>118</v>
      </c>
      <c r="J19" s="15">
        <v>100</v>
      </c>
      <c r="K19" s="2"/>
    </row>
    <row r="20" spans="1:11" ht="113.25" customHeight="1" x14ac:dyDescent="0.3">
      <c r="A20" s="2"/>
      <c r="B20" s="12" t="s">
        <v>108</v>
      </c>
      <c r="C20" s="13" t="s">
        <v>109</v>
      </c>
      <c r="D20" s="13" t="s">
        <v>110</v>
      </c>
      <c r="E20" s="13" t="s">
        <v>111</v>
      </c>
      <c r="F20" s="14" t="s">
        <v>112</v>
      </c>
      <c r="G20" s="13" t="s">
        <v>87</v>
      </c>
      <c r="H20" s="13" t="s">
        <v>119</v>
      </c>
      <c r="I20" s="14" t="s">
        <v>120</v>
      </c>
      <c r="J20" s="15">
        <v>8750</v>
      </c>
      <c r="K20" s="2"/>
    </row>
    <row r="21" spans="1:11" ht="113.25" customHeight="1" x14ac:dyDescent="0.3">
      <c r="A21" s="2"/>
      <c r="B21" s="12" t="s">
        <v>108</v>
      </c>
      <c r="C21" s="13" t="s">
        <v>109</v>
      </c>
      <c r="D21" s="13" t="s">
        <v>110</v>
      </c>
      <c r="E21" s="13" t="s">
        <v>111</v>
      </c>
      <c r="F21" s="14" t="s">
        <v>112</v>
      </c>
      <c r="G21" s="13" t="s">
        <v>76</v>
      </c>
      <c r="H21" s="13" t="s">
        <v>121</v>
      </c>
      <c r="I21" s="14" t="s">
        <v>122</v>
      </c>
      <c r="J21" s="15">
        <v>16</v>
      </c>
      <c r="K21" s="2"/>
    </row>
    <row r="22" spans="1:11" ht="113.25" customHeight="1" x14ac:dyDescent="0.3">
      <c r="A22" s="2"/>
      <c r="B22" s="12" t="s">
        <v>108</v>
      </c>
      <c r="C22" s="13" t="s">
        <v>109</v>
      </c>
      <c r="D22" s="13" t="s">
        <v>110</v>
      </c>
      <c r="E22" s="13" t="s">
        <v>111</v>
      </c>
      <c r="F22" s="14" t="s">
        <v>112</v>
      </c>
      <c r="G22" s="13" t="s">
        <v>76</v>
      </c>
      <c r="H22" s="13" t="s">
        <v>123</v>
      </c>
      <c r="I22" s="13" t="s">
        <v>124</v>
      </c>
      <c r="J22" s="15">
        <v>350</v>
      </c>
      <c r="K22" s="2"/>
    </row>
    <row r="23" spans="1:11" ht="113.25" customHeight="1" x14ac:dyDescent="0.3">
      <c r="A23" s="2"/>
      <c r="B23" s="12" t="s">
        <v>125</v>
      </c>
      <c r="C23" s="13" t="s">
        <v>126</v>
      </c>
      <c r="D23" s="13" t="s">
        <v>127</v>
      </c>
      <c r="E23" s="13" t="s">
        <v>111</v>
      </c>
      <c r="F23" s="14" t="s">
        <v>128</v>
      </c>
      <c r="G23" s="14" t="s">
        <v>87</v>
      </c>
      <c r="H23" s="13" t="s">
        <v>50</v>
      </c>
      <c r="I23" s="13" t="s">
        <v>129</v>
      </c>
      <c r="J23" s="25">
        <v>250000</v>
      </c>
      <c r="K23" s="2"/>
    </row>
    <row r="24" spans="1:11" ht="45" customHeight="1" x14ac:dyDescent="0.3">
      <c r="A24" s="2"/>
      <c r="B24" s="12" t="s">
        <v>125</v>
      </c>
      <c r="C24" s="13" t="s">
        <v>126</v>
      </c>
      <c r="D24" s="13" t="s">
        <v>127</v>
      </c>
      <c r="E24" s="13" t="s">
        <v>111</v>
      </c>
      <c r="F24" s="14" t="s">
        <v>128</v>
      </c>
      <c r="G24" s="13" t="s">
        <v>76</v>
      </c>
      <c r="H24" s="13" t="s">
        <v>130</v>
      </c>
      <c r="I24" s="13" t="s">
        <v>131</v>
      </c>
      <c r="J24" s="25">
        <v>250000</v>
      </c>
      <c r="K24" s="2"/>
    </row>
    <row r="25" spans="1:11" ht="45" customHeight="1" x14ac:dyDescent="0.3">
      <c r="A25" s="2"/>
      <c r="B25" s="12" t="s">
        <v>125</v>
      </c>
      <c r="C25" s="13" t="s">
        <v>126</v>
      </c>
      <c r="D25" s="13" t="s">
        <v>127</v>
      </c>
      <c r="E25" s="13" t="s">
        <v>111</v>
      </c>
      <c r="F25" s="14" t="s">
        <v>128</v>
      </c>
      <c r="G25" s="13" t="s">
        <v>76</v>
      </c>
      <c r="H25" s="13" t="s">
        <v>132</v>
      </c>
      <c r="I25" s="13" t="s">
        <v>133</v>
      </c>
      <c r="J25" s="25">
        <v>15</v>
      </c>
      <c r="K25" s="2"/>
    </row>
    <row r="26" spans="1:11" ht="113.25" customHeight="1" x14ac:dyDescent="0.3">
      <c r="A26" s="2"/>
      <c r="B26" s="12" t="s">
        <v>134</v>
      </c>
      <c r="C26" s="13" t="s">
        <v>135</v>
      </c>
      <c r="D26" s="13" t="s">
        <v>136</v>
      </c>
      <c r="E26" s="13" t="s">
        <v>111</v>
      </c>
      <c r="F26" s="14" t="s">
        <v>128</v>
      </c>
      <c r="G26" s="13" t="s">
        <v>87</v>
      </c>
      <c r="H26" s="13" t="s">
        <v>137</v>
      </c>
      <c r="I26" s="14" t="s">
        <v>138</v>
      </c>
      <c r="J26" s="15">
        <v>100</v>
      </c>
      <c r="K26" s="2"/>
    </row>
    <row r="27" spans="1:11" ht="113.25" customHeight="1" x14ac:dyDescent="0.3">
      <c r="A27" s="2"/>
      <c r="B27" s="12" t="s">
        <v>134</v>
      </c>
      <c r="C27" s="13" t="s">
        <v>135</v>
      </c>
      <c r="D27" s="13" t="s">
        <v>136</v>
      </c>
      <c r="E27" s="13" t="s">
        <v>111</v>
      </c>
      <c r="F27" s="14" t="s">
        <v>128</v>
      </c>
      <c r="G27" s="13" t="s">
        <v>76</v>
      </c>
      <c r="H27" s="13" t="s">
        <v>137</v>
      </c>
      <c r="I27" s="14" t="s">
        <v>139</v>
      </c>
      <c r="J27" s="15">
        <v>100</v>
      </c>
      <c r="K27" s="2"/>
    </row>
    <row r="28" spans="1:11" ht="113.25" customHeight="1" x14ac:dyDescent="0.3">
      <c r="A28" s="2"/>
      <c r="B28" s="12" t="s">
        <v>134</v>
      </c>
      <c r="C28" s="13" t="s">
        <v>135</v>
      </c>
      <c r="D28" s="13" t="s">
        <v>136</v>
      </c>
      <c r="E28" s="13" t="s">
        <v>111</v>
      </c>
      <c r="F28" s="14" t="s">
        <v>128</v>
      </c>
      <c r="G28" s="13" t="s">
        <v>76</v>
      </c>
      <c r="H28" s="13" t="s">
        <v>140</v>
      </c>
      <c r="I28" s="13" t="s">
        <v>141</v>
      </c>
      <c r="J28" s="15">
        <v>15</v>
      </c>
      <c r="K28" s="2"/>
    </row>
    <row r="29" spans="1:11" ht="113.25" customHeight="1" x14ac:dyDescent="0.3">
      <c r="A29" s="2"/>
      <c r="B29" s="12" t="s">
        <v>134</v>
      </c>
      <c r="C29" s="13" t="s">
        <v>135</v>
      </c>
      <c r="D29" s="13" t="s">
        <v>136</v>
      </c>
      <c r="E29" s="13" t="s">
        <v>111</v>
      </c>
      <c r="F29" s="14" t="s">
        <v>128</v>
      </c>
      <c r="G29" s="13" t="s">
        <v>87</v>
      </c>
      <c r="H29" s="13" t="s">
        <v>142</v>
      </c>
      <c r="I29" s="14" t="s">
        <v>143</v>
      </c>
      <c r="J29" s="15">
        <v>400</v>
      </c>
      <c r="K29" s="2"/>
    </row>
    <row r="30" spans="1:11" ht="113.25" customHeight="1" x14ac:dyDescent="0.3">
      <c r="A30" s="2"/>
      <c r="B30" s="12" t="s">
        <v>134</v>
      </c>
      <c r="C30" s="13" t="s">
        <v>135</v>
      </c>
      <c r="D30" s="13" t="s">
        <v>136</v>
      </c>
      <c r="E30" s="13" t="s">
        <v>111</v>
      </c>
      <c r="F30" s="14" t="s">
        <v>128</v>
      </c>
      <c r="G30" s="13" t="s">
        <v>76</v>
      </c>
      <c r="H30" s="13" t="s">
        <v>144</v>
      </c>
      <c r="I30" s="14" t="s">
        <v>145</v>
      </c>
      <c r="J30" s="15">
        <v>400</v>
      </c>
      <c r="K30" s="2"/>
    </row>
    <row r="31" spans="1:11" ht="113.25" customHeight="1" x14ac:dyDescent="0.3">
      <c r="A31" s="2"/>
      <c r="B31" s="12" t="s">
        <v>134</v>
      </c>
      <c r="C31" s="13" t="s">
        <v>135</v>
      </c>
      <c r="D31" s="13" t="s">
        <v>136</v>
      </c>
      <c r="E31" s="13" t="s">
        <v>111</v>
      </c>
      <c r="F31" s="14" t="s">
        <v>128</v>
      </c>
      <c r="G31" s="13" t="s">
        <v>87</v>
      </c>
      <c r="H31" s="13" t="s">
        <v>146</v>
      </c>
      <c r="I31" s="14" t="s">
        <v>147</v>
      </c>
      <c r="J31" s="15">
        <v>100</v>
      </c>
      <c r="K31" s="2"/>
    </row>
    <row r="32" spans="1:11" ht="113.25" customHeight="1" x14ac:dyDescent="0.3">
      <c r="A32" s="2"/>
      <c r="B32" s="12" t="s">
        <v>134</v>
      </c>
      <c r="C32" s="13" t="s">
        <v>135</v>
      </c>
      <c r="D32" s="13" t="s">
        <v>136</v>
      </c>
      <c r="E32" s="13" t="s">
        <v>111</v>
      </c>
      <c r="F32" s="14" t="s">
        <v>128</v>
      </c>
      <c r="G32" s="13" t="s">
        <v>76</v>
      </c>
      <c r="H32" s="13" t="s">
        <v>148</v>
      </c>
      <c r="I32" s="14" t="s">
        <v>149</v>
      </c>
      <c r="J32" s="15">
        <v>100</v>
      </c>
      <c r="K32" s="2"/>
    </row>
    <row r="33" spans="1:11" ht="113.25" customHeight="1" x14ac:dyDescent="0.3">
      <c r="A33" s="2"/>
      <c r="B33" s="12" t="s">
        <v>134</v>
      </c>
      <c r="C33" s="13" t="s">
        <v>135</v>
      </c>
      <c r="D33" s="13" t="s">
        <v>136</v>
      </c>
      <c r="E33" s="13" t="s">
        <v>111</v>
      </c>
      <c r="F33" s="14" t="s">
        <v>128</v>
      </c>
      <c r="G33" s="13" t="s">
        <v>87</v>
      </c>
      <c r="H33" s="13" t="s">
        <v>150</v>
      </c>
      <c r="I33" s="14" t="s">
        <v>151</v>
      </c>
      <c r="J33" s="15">
        <v>800</v>
      </c>
      <c r="K33" s="2"/>
    </row>
    <row r="34" spans="1:11" ht="113.25" customHeight="1" x14ac:dyDescent="0.3">
      <c r="A34" s="2"/>
      <c r="B34" s="12" t="s">
        <v>134</v>
      </c>
      <c r="C34" s="13" t="s">
        <v>135</v>
      </c>
      <c r="D34" s="13" t="s">
        <v>136</v>
      </c>
      <c r="E34" s="13" t="s">
        <v>111</v>
      </c>
      <c r="F34" s="14" t="s">
        <v>128</v>
      </c>
      <c r="G34" s="13" t="s">
        <v>76</v>
      </c>
      <c r="H34" s="13" t="s">
        <v>150</v>
      </c>
      <c r="I34" s="14" t="s">
        <v>151</v>
      </c>
      <c r="J34" s="15">
        <v>800</v>
      </c>
      <c r="K34" s="2"/>
    </row>
    <row r="35" spans="1:11" ht="113.25" customHeight="1" x14ac:dyDescent="0.3">
      <c r="A35" s="2"/>
      <c r="B35" s="12" t="s">
        <v>134</v>
      </c>
      <c r="C35" s="13" t="s">
        <v>135</v>
      </c>
      <c r="D35" s="13" t="s">
        <v>136</v>
      </c>
      <c r="E35" s="13" t="s">
        <v>111</v>
      </c>
      <c r="F35" s="14" t="s">
        <v>128</v>
      </c>
      <c r="G35" s="13" t="s">
        <v>76</v>
      </c>
      <c r="H35" s="13" t="s">
        <v>152</v>
      </c>
      <c r="I35" s="14" t="s">
        <v>153</v>
      </c>
      <c r="J35" s="15">
        <v>100</v>
      </c>
      <c r="K35" s="2"/>
    </row>
    <row r="36" spans="1:11" ht="113.25" customHeight="1" x14ac:dyDescent="0.3">
      <c r="A36" s="2"/>
      <c r="B36" s="12" t="s">
        <v>134</v>
      </c>
      <c r="C36" s="13" t="s">
        <v>135</v>
      </c>
      <c r="D36" s="13" t="s">
        <v>136</v>
      </c>
      <c r="E36" s="13" t="s">
        <v>111</v>
      </c>
      <c r="F36" s="14" t="s">
        <v>128</v>
      </c>
      <c r="G36" s="13" t="s">
        <v>87</v>
      </c>
      <c r="H36" s="13" t="s">
        <v>154</v>
      </c>
      <c r="I36" s="14" t="s">
        <v>155</v>
      </c>
      <c r="J36" s="15">
        <v>115</v>
      </c>
      <c r="K36" s="2"/>
    </row>
    <row r="37" spans="1:11" ht="113.25" customHeight="1" x14ac:dyDescent="0.3">
      <c r="A37" s="2"/>
      <c r="B37" s="12" t="s">
        <v>134</v>
      </c>
      <c r="C37" s="13" t="s">
        <v>135</v>
      </c>
      <c r="D37" s="13" t="s">
        <v>136</v>
      </c>
      <c r="E37" s="13" t="s">
        <v>111</v>
      </c>
      <c r="F37" s="14" t="s">
        <v>128</v>
      </c>
      <c r="G37" s="13" t="s">
        <v>76</v>
      </c>
      <c r="H37" s="13" t="s">
        <v>156</v>
      </c>
      <c r="I37" s="14" t="s">
        <v>157</v>
      </c>
      <c r="J37" s="15">
        <v>115</v>
      </c>
      <c r="K37" s="2"/>
    </row>
    <row r="38" spans="1:11" ht="113.25" customHeight="1" x14ac:dyDescent="0.3">
      <c r="A38" s="2"/>
      <c r="B38" s="12" t="s">
        <v>134</v>
      </c>
      <c r="C38" s="13" t="s">
        <v>135</v>
      </c>
      <c r="D38" s="13" t="s">
        <v>136</v>
      </c>
      <c r="E38" s="13" t="s">
        <v>111</v>
      </c>
      <c r="F38" s="14" t="s">
        <v>128</v>
      </c>
      <c r="G38" s="13" t="s">
        <v>87</v>
      </c>
      <c r="H38" s="13" t="s">
        <v>158</v>
      </c>
      <c r="I38" s="14" t="s">
        <v>159</v>
      </c>
      <c r="J38" s="15">
        <v>200</v>
      </c>
      <c r="K38" s="2"/>
    </row>
    <row r="39" spans="1:11" ht="113.25" customHeight="1" x14ac:dyDescent="0.3">
      <c r="A39" s="2"/>
      <c r="B39" s="12" t="s">
        <v>134</v>
      </c>
      <c r="C39" s="13" t="s">
        <v>135</v>
      </c>
      <c r="D39" s="13" t="s">
        <v>136</v>
      </c>
      <c r="E39" s="13" t="s">
        <v>111</v>
      </c>
      <c r="F39" s="14" t="s">
        <v>160</v>
      </c>
      <c r="G39" s="13" t="s">
        <v>76</v>
      </c>
      <c r="H39" s="13" t="s">
        <v>161</v>
      </c>
      <c r="I39" s="13" t="s">
        <v>162</v>
      </c>
      <c r="J39" s="15">
        <v>10</v>
      </c>
      <c r="K39" s="2"/>
    </row>
    <row r="40" spans="1:11" ht="113.25" customHeight="1" x14ac:dyDescent="0.3">
      <c r="A40" s="2"/>
      <c r="B40" s="12" t="s">
        <v>134</v>
      </c>
      <c r="C40" s="13" t="s">
        <v>135</v>
      </c>
      <c r="D40" s="13" t="s">
        <v>136</v>
      </c>
      <c r="E40" s="13" t="s">
        <v>111</v>
      </c>
      <c r="F40" s="14" t="s">
        <v>128</v>
      </c>
      <c r="G40" s="13" t="s">
        <v>76</v>
      </c>
      <c r="H40" s="13" t="s">
        <v>163</v>
      </c>
      <c r="I40" s="14" t="s">
        <v>164</v>
      </c>
      <c r="J40" s="15">
        <v>200</v>
      </c>
      <c r="K40" s="2"/>
    </row>
    <row r="41" spans="1:11" ht="113.25" customHeight="1" x14ac:dyDescent="0.3">
      <c r="A41" s="2"/>
      <c r="B41" s="12" t="s">
        <v>134</v>
      </c>
      <c r="C41" s="13" t="s">
        <v>135</v>
      </c>
      <c r="D41" s="13" t="s">
        <v>136</v>
      </c>
      <c r="E41" s="13" t="s">
        <v>111</v>
      </c>
      <c r="F41" s="14" t="s">
        <v>128</v>
      </c>
      <c r="G41" s="13" t="s">
        <v>87</v>
      </c>
      <c r="H41" s="13" t="s">
        <v>165</v>
      </c>
      <c r="I41" s="14" t="s">
        <v>166</v>
      </c>
      <c r="J41" s="15">
        <v>2</v>
      </c>
      <c r="K41" s="2"/>
    </row>
    <row r="42" spans="1:11" ht="113.25" customHeight="1" x14ac:dyDescent="0.3">
      <c r="A42" s="2"/>
      <c r="B42" s="12" t="s">
        <v>134</v>
      </c>
      <c r="C42" s="13" t="s">
        <v>135</v>
      </c>
      <c r="D42" s="13" t="s">
        <v>136</v>
      </c>
      <c r="E42" s="13" t="s">
        <v>111</v>
      </c>
      <c r="F42" s="14" t="s">
        <v>128</v>
      </c>
      <c r="G42" s="13" t="s">
        <v>76</v>
      </c>
      <c r="H42" s="13" t="s">
        <v>167</v>
      </c>
      <c r="I42" s="26" t="s">
        <v>168</v>
      </c>
      <c r="J42" s="15">
        <v>2</v>
      </c>
      <c r="K42" s="2"/>
    </row>
    <row r="43" spans="1:11" ht="113.25" customHeight="1" x14ac:dyDescent="0.3">
      <c r="A43" s="2"/>
      <c r="B43" s="12" t="s">
        <v>134</v>
      </c>
      <c r="C43" s="13" t="s">
        <v>135</v>
      </c>
      <c r="D43" s="13" t="s">
        <v>136</v>
      </c>
      <c r="E43" s="13" t="s">
        <v>111</v>
      </c>
      <c r="F43" s="14" t="s">
        <v>128</v>
      </c>
      <c r="G43" s="13" t="s">
        <v>76</v>
      </c>
      <c r="H43" s="13" t="s">
        <v>146</v>
      </c>
      <c r="I43" s="14" t="s">
        <v>147</v>
      </c>
      <c r="J43" s="15">
        <v>100</v>
      </c>
      <c r="K43" s="2"/>
    </row>
    <row r="44" spans="1:11" ht="113.25" customHeight="1" x14ac:dyDescent="0.3">
      <c r="A44" s="2"/>
      <c r="B44" s="12" t="s">
        <v>134</v>
      </c>
      <c r="C44" s="13" t="s">
        <v>169</v>
      </c>
      <c r="D44" s="13" t="s">
        <v>170</v>
      </c>
      <c r="E44" s="13" t="s">
        <v>111</v>
      </c>
      <c r="F44" s="14" t="s">
        <v>128</v>
      </c>
      <c r="G44" s="13" t="s">
        <v>87</v>
      </c>
      <c r="H44" s="13" t="s">
        <v>171</v>
      </c>
      <c r="I44" s="13" t="s">
        <v>172</v>
      </c>
      <c r="J44" s="15">
        <v>50</v>
      </c>
      <c r="K44" s="2"/>
    </row>
    <row r="45" spans="1:11" ht="113.25" customHeight="1" x14ac:dyDescent="0.3">
      <c r="A45" s="2"/>
      <c r="B45" s="12" t="s">
        <v>134</v>
      </c>
      <c r="C45" s="13" t="s">
        <v>169</v>
      </c>
      <c r="D45" s="13" t="s">
        <v>170</v>
      </c>
      <c r="E45" s="13" t="s">
        <v>111</v>
      </c>
      <c r="F45" s="14" t="s">
        <v>128</v>
      </c>
      <c r="G45" s="13" t="s">
        <v>76</v>
      </c>
      <c r="H45" s="13" t="s">
        <v>173</v>
      </c>
      <c r="I45" s="13" t="s">
        <v>174</v>
      </c>
      <c r="J45" s="15">
        <v>49</v>
      </c>
      <c r="K45" s="2"/>
    </row>
    <row r="46" spans="1:11" ht="113.25" customHeight="1" x14ac:dyDescent="0.3">
      <c r="A46" s="2"/>
      <c r="B46" s="12" t="s">
        <v>134</v>
      </c>
      <c r="C46" s="13" t="s">
        <v>169</v>
      </c>
      <c r="D46" s="13" t="s">
        <v>170</v>
      </c>
      <c r="E46" s="13" t="s">
        <v>111</v>
      </c>
      <c r="F46" s="14" t="s">
        <v>128</v>
      </c>
      <c r="G46" s="13" t="s">
        <v>87</v>
      </c>
      <c r="H46" s="13" t="s">
        <v>175</v>
      </c>
      <c r="I46" s="13" t="s">
        <v>176</v>
      </c>
      <c r="J46" s="15">
        <v>25</v>
      </c>
      <c r="K46" s="2"/>
    </row>
    <row r="47" spans="1:11" ht="113.25" customHeight="1" x14ac:dyDescent="0.3">
      <c r="A47" s="2"/>
      <c r="B47" s="12" t="s">
        <v>134</v>
      </c>
      <c r="C47" s="13" t="s">
        <v>169</v>
      </c>
      <c r="D47" s="13" t="s">
        <v>170</v>
      </c>
      <c r="E47" s="13" t="s">
        <v>111</v>
      </c>
      <c r="F47" s="14" t="s">
        <v>128</v>
      </c>
      <c r="G47" s="13" t="s">
        <v>76</v>
      </c>
      <c r="H47" s="13" t="s">
        <v>173</v>
      </c>
      <c r="I47" s="13" t="s">
        <v>176</v>
      </c>
      <c r="J47" s="15">
        <v>24</v>
      </c>
      <c r="K47" s="2"/>
    </row>
    <row r="48" spans="1:11" ht="113.25" customHeight="1" x14ac:dyDescent="0.3">
      <c r="A48" s="2"/>
      <c r="B48" s="12" t="s">
        <v>134</v>
      </c>
      <c r="C48" s="13" t="s">
        <v>169</v>
      </c>
      <c r="D48" s="13" t="s">
        <v>170</v>
      </c>
      <c r="E48" s="13" t="s">
        <v>111</v>
      </c>
      <c r="F48" s="14" t="s">
        <v>128</v>
      </c>
      <c r="G48" s="13" t="s">
        <v>76</v>
      </c>
      <c r="H48" s="13" t="s">
        <v>177</v>
      </c>
      <c r="I48" s="13" t="s">
        <v>178</v>
      </c>
      <c r="J48" s="15">
        <v>50</v>
      </c>
      <c r="K48" s="2"/>
    </row>
    <row r="49" spans="1:11" ht="113.25" customHeight="1" x14ac:dyDescent="0.3">
      <c r="A49" s="2"/>
      <c r="B49" s="12" t="s">
        <v>134</v>
      </c>
      <c r="C49" s="13" t="s">
        <v>169</v>
      </c>
      <c r="D49" s="13" t="s">
        <v>170</v>
      </c>
      <c r="E49" s="13" t="s">
        <v>111</v>
      </c>
      <c r="F49" s="14" t="s">
        <v>128</v>
      </c>
      <c r="G49" s="13" t="s">
        <v>76</v>
      </c>
      <c r="H49" s="13" t="s">
        <v>177</v>
      </c>
      <c r="I49" s="13" t="s">
        <v>179</v>
      </c>
      <c r="J49" s="15">
        <v>50</v>
      </c>
      <c r="K49" s="2"/>
    </row>
    <row r="50" spans="1:11" ht="113.25" customHeight="1" x14ac:dyDescent="0.3">
      <c r="A50" s="2"/>
      <c r="B50" s="12" t="s">
        <v>134</v>
      </c>
      <c r="C50" s="13" t="s">
        <v>169</v>
      </c>
      <c r="D50" s="13" t="s">
        <v>170</v>
      </c>
      <c r="E50" s="13" t="s">
        <v>111</v>
      </c>
      <c r="F50" s="14" t="s">
        <v>128</v>
      </c>
      <c r="G50" s="13" t="s">
        <v>76</v>
      </c>
      <c r="H50" s="13" t="s">
        <v>177</v>
      </c>
      <c r="I50" s="13" t="s">
        <v>180</v>
      </c>
      <c r="J50" s="15">
        <v>50</v>
      </c>
      <c r="K50" s="2"/>
    </row>
    <row r="51" spans="1:11" ht="113.25" customHeight="1" x14ac:dyDescent="0.3">
      <c r="A51" s="2"/>
      <c r="B51" s="12" t="s">
        <v>134</v>
      </c>
      <c r="C51" s="13" t="s">
        <v>169</v>
      </c>
      <c r="D51" s="13" t="s">
        <v>170</v>
      </c>
      <c r="E51" s="13" t="s">
        <v>111</v>
      </c>
      <c r="F51" s="14" t="s">
        <v>128</v>
      </c>
      <c r="G51" s="13" t="s">
        <v>76</v>
      </c>
      <c r="H51" s="13" t="s">
        <v>181</v>
      </c>
      <c r="I51" s="13" t="s">
        <v>182</v>
      </c>
      <c r="J51" s="15">
        <v>100</v>
      </c>
      <c r="K51" s="2"/>
    </row>
    <row r="52" spans="1:11" ht="113.25" customHeight="1" x14ac:dyDescent="0.3">
      <c r="A52" s="2"/>
      <c r="B52" s="12" t="s">
        <v>134</v>
      </c>
      <c r="C52" s="13" t="s">
        <v>169</v>
      </c>
      <c r="D52" s="13" t="s">
        <v>170</v>
      </c>
      <c r="E52" s="13" t="s">
        <v>111</v>
      </c>
      <c r="F52" s="14" t="s">
        <v>128</v>
      </c>
      <c r="G52" s="13" t="s">
        <v>87</v>
      </c>
      <c r="H52" s="13" t="s">
        <v>183</v>
      </c>
      <c r="I52" s="14" t="s">
        <v>184</v>
      </c>
      <c r="J52" s="15">
        <v>100</v>
      </c>
      <c r="K52" s="2"/>
    </row>
    <row r="53" spans="1:11" ht="113.25" customHeight="1" x14ac:dyDescent="0.3">
      <c r="A53" s="2"/>
      <c r="B53" s="12" t="s">
        <v>134</v>
      </c>
      <c r="C53" s="13" t="s">
        <v>169</v>
      </c>
      <c r="D53" s="13" t="s">
        <v>170</v>
      </c>
      <c r="E53" s="13" t="s">
        <v>111</v>
      </c>
      <c r="F53" s="14" t="s">
        <v>128</v>
      </c>
      <c r="G53" s="13" t="s">
        <v>76</v>
      </c>
      <c r="H53" s="13" t="s">
        <v>185</v>
      </c>
      <c r="I53" s="13" t="s">
        <v>186</v>
      </c>
      <c r="J53" s="15">
        <v>100</v>
      </c>
      <c r="K53" s="2"/>
    </row>
    <row r="54" spans="1:11" ht="113.25" customHeight="1" x14ac:dyDescent="0.3">
      <c r="A54" s="2"/>
      <c r="B54" s="12" t="s">
        <v>134</v>
      </c>
      <c r="C54" s="13" t="s">
        <v>169</v>
      </c>
      <c r="D54" s="13" t="s">
        <v>187</v>
      </c>
      <c r="E54" s="13" t="s">
        <v>111</v>
      </c>
      <c r="F54" s="14" t="s">
        <v>128</v>
      </c>
      <c r="G54" s="13" t="s">
        <v>87</v>
      </c>
      <c r="H54" s="13" t="s">
        <v>188</v>
      </c>
      <c r="I54" s="14" t="s">
        <v>189</v>
      </c>
      <c r="J54" s="15">
        <v>40</v>
      </c>
      <c r="K54" s="2"/>
    </row>
    <row r="55" spans="1:11" ht="113.25" customHeight="1" x14ac:dyDescent="0.3">
      <c r="A55" s="2"/>
      <c r="B55" s="12" t="s">
        <v>134</v>
      </c>
      <c r="C55" s="13" t="s">
        <v>169</v>
      </c>
      <c r="D55" s="13" t="s">
        <v>187</v>
      </c>
      <c r="E55" s="13" t="s">
        <v>111</v>
      </c>
      <c r="F55" s="14" t="s">
        <v>128</v>
      </c>
      <c r="G55" s="13" t="s">
        <v>76</v>
      </c>
      <c r="H55" s="13" t="s">
        <v>190</v>
      </c>
      <c r="I55" s="14" t="s">
        <v>189</v>
      </c>
      <c r="J55" s="15">
        <v>40</v>
      </c>
      <c r="K55" s="2"/>
    </row>
    <row r="56" spans="1:11" ht="113.25" customHeight="1" x14ac:dyDescent="0.3">
      <c r="A56" s="2"/>
      <c r="B56" s="12" t="s">
        <v>134</v>
      </c>
      <c r="C56" s="13" t="s">
        <v>169</v>
      </c>
      <c r="D56" s="13" t="s">
        <v>170</v>
      </c>
      <c r="E56" s="13" t="s">
        <v>111</v>
      </c>
      <c r="F56" s="14" t="s">
        <v>128</v>
      </c>
      <c r="G56" s="13" t="s">
        <v>87</v>
      </c>
      <c r="H56" s="13" t="s">
        <v>191</v>
      </c>
      <c r="I56" s="14" t="s">
        <v>192</v>
      </c>
      <c r="J56" s="15">
        <v>20</v>
      </c>
      <c r="K56" s="2"/>
    </row>
    <row r="57" spans="1:11" ht="113.25" customHeight="1" x14ac:dyDescent="0.3">
      <c r="A57" s="2"/>
      <c r="B57" s="12" t="s">
        <v>134</v>
      </c>
      <c r="C57" s="13" t="s">
        <v>169</v>
      </c>
      <c r="D57" s="13" t="s">
        <v>170</v>
      </c>
      <c r="E57" s="13" t="s">
        <v>111</v>
      </c>
      <c r="F57" s="14" t="s">
        <v>128</v>
      </c>
      <c r="G57" s="13" t="s">
        <v>76</v>
      </c>
      <c r="H57" s="13" t="s">
        <v>193</v>
      </c>
      <c r="I57" s="13" t="s">
        <v>194</v>
      </c>
      <c r="J57" s="15">
        <v>600</v>
      </c>
      <c r="K57" s="2"/>
    </row>
    <row r="58" spans="1:11" ht="113.25" customHeight="1" x14ac:dyDescent="0.3">
      <c r="A58" s="2"/>
      <c r="B58" s="12" t="s">
        <v>134</v>
      </c>
      <c r="C58" s="13" t="s">
        <v>169</v>
      </c>
      <c r="D58" s="13" t="s">
        <v>170</v>
      </c>
      <c r="E58" s="13" t="s">
        <v>111</v>
      </c>
      <c r="F58" s="14" t="s">
        <v>128</v>
      </c>
      <c r="G58" s="13" t="s">
        <v>87</v>
      </c>
      <c r="H58" s="13" t="s">
        <v>195</v>
      </c>
      <c r="I58" s="14" t="s">
        <v>196</v>
      </c>
      <c r="J58" s="15">
        <v>71</v>
      </c>
      <c r="K58" s="2"/>
    </row>
    <row r="59" spans="1:11" ht="113.25" customHeight="1" x14ac:dyDescent="0.3">
      <c r="A59" s="2"/>
      <c r="B59" s="12" t="s">
        <v>134</v>
      </c>
      <c r="C59" s="13" t="s">
        <v>169</v>
      </c>
      <c r="D59" s="13" t="s">
        <v>170</v>
      </c>
      <c r="E59" s="13" t="s">
        <v>111</v>
      </c>
      <c r="F59" s="14" t="s">
        <v>128</v>
      </c>
      <c r="G59" s="13" t="s">
        <v>76</v>
      </c>
      <c r="H59" s="13" t="s">
        <v>197</v>
      </c>
      <c r="I59" s="13" t="s">
        <v>198</v>
      </c>
      <c r="J59" s="15">
        <v>17600</v>
      </c>
      <c r="K59" s="2"/>
    </row>
    <row r="60" spans="1:11" ht="113.25" customHeight="1" x14ac:dyDescent="0.3">
      <c r="A60" s="2"/>
      <c r="B60" s="12" t="s">
        <v>134</v>
      </c>
      <c r="C60" s="13" t="s">
        <v>169</v>
      </c>
      <c r="D60" s="13" t="s">
        <v>170</v>
      </c>
      <c r="E60" s="13" t="s">
        <v>111</v>
      </c>
      <c r="F60" s="14" t="s">
        <v>128</v>
      </c>
      <c r="G60" s="13" t="s">
        <v>87</v>
      </c>
      <c r="H60" s="13" t="s">
        <v>199</v>
      </c>
      <c r="I60" s="14" t="s">
        <v>200</v>
      </c>
      <c r="J60" s="15">
        <v>20.12</v>
      </c>
      <c r="K60" s="2"/>
    </row>
    <row r="61" spans="1:11" ht="113.25" customHeight="1" x14ac:dyDescent="0.3">
      <c r="A61" s="2"/>
      <c r="B61" s="12" t="s">
        <v>134</v>
      </c>
      <c r="C61" s="13" t="s">
        <v>169</v>
      </c>
      <c r="D61" s="13" t="s">
        <v>170</v>
      </c>
      <c r="E61" s="13" t="s">
        <v>111</v>
      </c>
      <c r="F61" s="14" t="s">
        <v>128</v>
      </c>
      <c r="G61" s="13" t="s">
        <v>76</v>
      </c>
      <c r="H61" s="13" t="s">
        <v>201</v>
      </c>
      <c r="I61" s="14" t="s">
        <v>200</v>
      </c>
      <c r="J61" s="15">
        <v>20.12</v>
      </c>
      <c r="K61" s="2"/>
    </row>
    <row r="62" spans="1:11" ht="113.25" customHeight="1" x14ac:dyDescent="0.3">
      <c r="A62" s="2"/>
      <c r="B62" s="12" t="s">
        <v>134</v>
      </c>
      <c r="C62" s="13" t="s">
        <v>169</v>
      </c>
      <c r="D62" s="13" t="s">
        <v>170</v>
      </c>
      <c r="E62" s="13" t="s">
        <v>111</v>
      </c>
      <c r="F62" s="14" t="s">
        <v>128</v>
      </c>
      <c r="G62" s="13" t="s">
        <v>87</v>
      </c>
      <c r="H62" s="13" t="s">
        <v>202</v>
      </c>
      <c r="I62" s="14" t="s">
        <v>203</v>
      </c>
      <c r="J62" s="15">
        <v>10</v>
      </c>
      <c r="K62" s="2"/>
    </row>
    <row r="63" spans="1:11" ht="113.25" customHeight="1" x14ac:dyDescent="0.3">
      <c r="A63" s="2"/>
      <c r="B63" s="12" t="s">
        <v>134</v>
      </c>
      <c r="C63" s="13" t="s">
        <v>169</v>
      </c>
      <c r="D63" s="13" t="s">
        <v>170</v>
      </c>
      <c r="E63" s="13" t="s">
        <v>111</v>
      </c>
      <c r="F63" s="14" t="s">
        <v>128</v>
      </c>
      <c r="G63" s="13" t="s">
        <v>76</v>
      </c>
      <c r="H63" s="13" t="s">
        <v>201</v>
      </c>
      <c r="I63" s="14" t="s">
        <v>203</v>
      </c>
      <c r="J63" s="15">
        <v>10</v>
      </c>
      <c r="K63" s="2"/>
    </row>
    <row r="64" spans="1:11" ht="113.25" customHeight="1" x14ac:dyDescent="0.3">
      <c r="A64" s="2"/>
      <c r="B64" s="12" t="s">
        <v>134</v>
      </c>
      <c r="C64" s="13" t="s">
        <v>169</v>
      </c>
      <c r="D64" s="13" t="s">
        <v>170</v>
      </c>
      <c r="E64" s="13" t="s">
        <v>111</v>
      </c>
      <c r="F64" s="14" t="s">
        <v>128</v>
      </c>
      <c r="G64" s="13" t="s">
        <v>76</v>
      </c>
      <c r="H64" s="13" t="s">
        <v>204</v>
      </c>
      <c r="I64" s="13" t="s">
        <v>205</v>
      </c>
      <c r="J64" s="15">
        <v>100</v>
      </c>
      <c r="K64" s="2"/>
    </row>
    <row r="65" spans="1:11" ht="113.25" customHeight="1" x14ac:dyDescent="0.3">
      <c r="A65" s="2"/>
      <c r="B65" s="12" t="s">
        <v>134</v>
      </c>
      <c r="C65" s="13" t="s">
        <v>169</v>
      </c>
      <c r="D65" s="13" t="s">
        <v>170</v>
      </c>
      <c r="E65" s="13" t="s">
        <v>111</v>
      </c>
      <c r="F65" s="14" t="s">
        <v>128</v>
      </c>
      <c r="G65" s="13" t="s">
        <v>87</v>
      </c>
      <c r="H65" s="14" t="s">
        <v>206</v>
      </c>
      <c r="I65" s="14" t="s">
        <v>207</v>
      </c>
      <c r="J65" s="15">
        <v>27</v>
      </c>
      <c r="K65" s="2"/>
    </row>
    <row r="66" spans="1:11" ht="113.25" customHeight="1" x14ac:dyDescent="0.3">
      <c r="A66" s="2"/>
      <c r="B66" s="12" t="s">
        <v>134</v>
      </c>
      <c r="C66" s="13" t="s">
        <v>169</v>
      </c>
      <c r="D66" s="13" t="s">
        <v>170</v>
      </c>
      <c r="E66" s="13" t="s">
        <v>111</v>
      </c>
      <c r="F66" s="14" t="s">
        <v>128</v>
      </c>
      <c r="G66" s="13" t="s">
        <v>76</v>
      </c>
      <c r="H66" s="14" t="s">
        <v>208</v>
      </c>
      <c r="I66" s="14" t="s">
        <v>207</v>
      </c>
      <c r="J66" s="15">
        <v>27</v>
      </c>
      <c r="K66" s="2"/>
    </row>
    <row r="67" spans="1:11" ht="113.25" customHeight="1" x14ac:dyDescent="0.3">
      <c r="A67" s="2"/>
      <c r="B67" s="12" t="s">
        <v>134</v>
      </c>
      <c r="C67" s="13" t="s">
        <v>169</v>
      </c>
      <c r="D67" s="13" t="s">
        <v>170</v>
      </c>
      <c r="E67" s="13" t="s">
        <v>111</v>
      </c>
      <c r="F67" s="14" t="s">
        <v>128</v>
      </c>
      <c r="G67" s="13" t="s">
        <v>76</v>
      </c>
      <c r="H67" s="14" t="s">
        <v>209</v>
      </c>
      <c r="I67" s="14" t="s">
        <v>210</v>
      </c>
      <c r="J67" s="15">
        <v>100</v>
      </c>
      <c r="K67" s="2"/>
    </row>
    <row r="68" spans="1:11" ht="113.25" customHeight="1" x14ac:dyDescent="0.3">
      <c r="A68" s="2"/>
      <c r="B68" s="12" t="s">
        <v>134</v>
      </c>
      <c r="C68" s="13" t="s">
        <v>169</v>
      </c>
      <c r="D68" s="13" t="s">
        <v>170</v>
      </c>
      <c r="E68" s="13" t="s">
        <v>111</v>
      </c>
      <c r="F68" s="14" t="s">
        <v>128</v>
      </c>
      <c r="G68" s="13" t="s">
        <v>87</v>
      </c>
      <c r="H68" s="14" t="s">
        <v>211</v>
      </c>
      <c r="I68" s="14" t="s">
        <v>212</v>
      </c>
      <c r="J68" s="15">
        <v>16</v>
      </c>
      <c r="K68" s="2"/>
    </row>
    <row r="69" spans="1:11" ht="113.25" customHeight="1" x14ac:dyDescent="0.3">
      <c r="A69" s="2"/>
      <c r="B69" s="12" t="s">
        <v>134</v>
      </c>
      <c r="C69" s="13" t="s">
        <v>169</v>
      </c>
      <c r="D69" s="13" t="s">
        <v>170</v>
      </c>
      <c r="E69" s="13" t="s">
        <v>111</v>
      </c>
      <c r="F69" s="14" t="s">
        <v>128</v>
      </c>
      <c r="G69" s="13" t="s">
        <v>76</v>
      </c>
      <c r="H69" s="14" t="s">
        <v>213</v>
      </c>
      <c r="I69" s="13" t="s">
        <v>214</v>
      </c>
      <c r="J69" s="15">
        <v>1</v>
      </c>
      <c r="K69" s="2"/>
    </row>
    <row r="70" spans="1:11" ht="113.25" customHeight="1" x14ac:dyDescent="0.3">
      <c r="A70" s="2"/>
      <c r="B70" s="12" t="s">
        <v>134</v>
      </c>
      <c r="C70" s="13" t="s">
        <v>169</v>
      </c>
      <c r="D70" s="13" t="s">
        <v>170</v>
      </c>
      <c r="E70" s="13" t="s">
        <v>111</v>
      </c>
      <c r="F70" s="14" t="s">
        <v>128</v>
      </c>
      <c r="G70" s="13" t="s">
        <v>76</v>
      </c>
      <c r="H70" s="14" t="s">
        <v>215</v>
      </c>
      <c r="I70" s="14" t="s">
        <v>216</v>
      </c>
      <c r="J70" s="15">
        <v>5</v>
      </c>
      <c r="K70" s="2"/>
    </row>
    <row r="71" spans="1:11" ht="113.25" customHeight="1" x14ac:dyDescent="0.3">
      <c r="A71" s="2"/>
      <c r="B71" s="12" t="s">
        <v>134</v>
      </c>
      <c r="C71" s="13" t="s">
        <v>169</v>
      </c>
      <c r="D71" s="13" t="s">
        <v>170</v>
      </c>
      <c r="E71" s="13" t="s">
        <v>111</v>
      </c>
      <c r="F71" s="14" t="s">
        <v>217</v>
      </c>
      <c r="G71" s="13" t="s">
        <v>76</v>
      </c>
      <c r="H71" s="14" t="s">
        <v>215</v>
      </c>
      <c r="I71" s="14" t="s">
        <v>216</v>
      </c>
      <c r="J71" s="15">
        <v>16</v>
      </c>
      <c r="K71" s="2"/>
    </row>
    <row r="72" spans="1:11" ht="113.25" customHeight="1" x14ac:dyDescent="0.3">
      <c r="A72" s="2"/>
      <c r="B72" s="12" t="s">
        <v>134</v>
      </c>
      <c r="C72" s="13" t="s">
        <v>169</v>
      </c>
      <c r="D72" s="13" t="s">
        <v>170</v>
      </c>
      <c r="E72" s="13" t="s">
        <v>111</v>
      </c>
      <c r="F72" s="14" t="s">
        <v>128</v>
      </c>
      <c r="G72" s="13" t="s">
        <v>87</v>
      </c>
      <c r="H72" s="13" t="s">
        <v>218</v>
      </c>
      <c r="I72" s="14" t="s">
        <v>219</v>
      </c>
      <c r="J72" s="15">
        <v>1</v>
      </c>
      <c r="K72" s="2"/>
    </row>
    <row r="73" spans="1:11" ht="113.25" customHeight="1" x14ac:dyDescent="0.3">
      <c r="A73" s="2"/>
      <c r="B73" s="12" t="s">
        <v>134</v>
      </c>
      <c r="C73" s="13" t="s">
        <v>169</v>
      </c>
      <c r="D73" s="13" t="s">
        <v>170</v>
      </c>
      <c r="E73" s="13" t="s">
        <v>111</v>
      </c>
      <c r="F73" s="14" t="s">
        <v>128</v>
      </c>
      <c r="G73" s="13" t="s">
        <v>76</v>
      </c>
      <c r="H73" s="13" t="s">
        <v>220</v>
      </c>
      <c r="I73" s="13" t="s">
        <v>221</v>
      </c>
      <c r="J73" s="15">
        <v>1</v>
      </c>
      <c r="K73" s="2"/>
    </row>
    <row r="74" spans="1:11" ht="113.25" customHeight="1" x14ac:dyDescent="0.3">
      <c r="A74" s="2"/>
      <c r="B74" s="12" t="s">
        <v>134</v>
      </c>
      <c r="C74" s="13" t="s">
        <v>169</v>
      </c>
      <c r="D74" s="13" t="s">
        <v>170</v>
      </c>
      <c r="E74" s="13" t="s">
        <v>111</v>
      </c>
      <c r="F74" s="14" t="s">
        <v>128</v>
      </c>
      <c r="G74" s="13" t="s">
        <v>87</v>
      </c>
      <c r="H74" s="13" t="s">
        <v>222</v>
      </c>
      <c r="I74" s="14" t="s">
        <v>223</v>
      </c>
      <c r="J74" s="15">
        <v>45000</v>
      </c>
      <c r="K74" s="2"/>
    </row>
    <row r="75" spans="1:11" ht="113.25" customHeight="1" x14ac:dyDescent="0.3">
      <c r="A75" s="2"/>
      <c r="B75" s="12" t="s">
        <v>134</v>
      </c>
      <c r="C75" s="13" t="s">
        <v>169</v>
      </c>
      <c r="D75" s="13" t="s">
        <v>170</v>
      </c>
      <c r="E75" s="13" t="s">
        <v>111</v>
      </c>
      <c r="F75" s="14" t="s">
        <v>128</v>
      </c>
      <c r="G75" s="13" t="s">
        <v>76</v>
      </c>
      <c r="H75" s="13" t="s">
        <v>222</v>
      </c>
      <c r="I75" s="14" t="s">
        <v>224</v>
      </c>
      <c r="J75" s="15">
        <v>45000</v>
      </c>
      <c r="K75" s="2"/>
    </row>
    <row r="76" spans="1:11" ht="113.25" customHeight="1" x14ac:dyDescent="0.3">
      <c r="A76" s="2"/>
      <c r="B76" s="12" t="s">
        <v>134</v>
      </c>
      <c r="C76" s="13" t="s">
        <v>169</v>
      </c>
      <c r="D76" s="13" t="s">
        <v>170</v>
      </c>
      <c r="E76" s="13" t="s">
        <v>111</v>
      </c>
      <c r="F76" s="14" t="s">
        <v>128</v>
      </c>
      <c r="G76" s="13" t="s">
        <v>87</v>
      </c>
      <c r="H76" s="13" t="s">
        <v>225</v>
      </c>
      <c r="I76" s="14" t="s">
        <v>226</v>
      </c>
      <c r="J76" s="15">
        <v>1</v>
      </c>
      <c r="K76" s="2"/>
    </row>
    <row r="77" spans="1:11" ht="113.25" customHeight="1" x14ac:dyDescent="0.3">
      <c r="A77" s="2"/>
      <c r="B77" s="12" t="s">
        <v>134</v>
      </c>
      <c r="C77" s="13" t="s">
        <v>169</v>
      </c>
      <c r="D77" s="13" t="s">
        <v>170</v>
      </c>
      <c r="E77" s="13" t="s">
        <v>111</v>
      </c>
      <c r="F77" s="14" t="s">
        <v>128</v>
      </c>
      <c r="G77" s="13" t="s">
        <v>76</v>
      </c>
      <c r="H77" s="13" t="s">
        <v>227</v>
      </c>
      <c r="I77" s="13" t="s">
        <v>228</v>
      </c>
      <c r="J77" s="15">
        <v>1</v>
      </c>
      <c r="K77" s="2"/>
    </row>
    <row r="78" spans="1:11" ht="113.25" customHeight="1" x14ac:dyDescent="0.3">
      <c r="A78" s="2"/>
      <c r="B78" s="12" t="s">
        <v>134</v>
      </c>
      <c r="C78" s="13" t="s">
        <v>169</v>
      </c>
      <c r="D78" s="13" t="s">
        <v>170</v>
      </c>
      <c r="E78" s="13" t="s">
        <v>111</v>
      </c>
      <c r="F78" s="14" t="s">
        <v>160</v>
      </c>
      <c r="G78" s="13" t="s">
        <v>87</v>
      </c>
      <c r="H78" s="13" t="s">
        <v>229</v>
      </c>
      <c r="I78" s="13" t="s">
        <v>230</v>
      </c>
      <c r="J78" s="15">
        <v>27.2</v>
      </c>
      <c r="K78" s="2"/>
    </row>
    <row r="79" spans="1:11" ht="113.25" customHeight="1" x14ac:dyDescent="0.3">
      <c r="A79" s="2"/>
      <c r="B79" s="12" t="s">
        <v>134</v>
      </c>
      <c r="C79" s="13" t="s">
        <v>169</v>
      </c>
      <c r="D79" s="13" t="s">
        <v>170</v>
      </c>
      <c r="E79" s="13" t="s">
        <v>111</v>
      </c>
      <c r="F79" s="14" t="s">
        <v>128</v>
      </c>
      <c r="G79" s="13" t="s">
        <v>76</v>
      </c>
      <c r="H79" s="13" t="s">
        <v>231</v>
      </c>
      <c r="I79" s="13" t="s">
        <v>232</v>
      </c>
      <c r="J79" s="15">
        <v>1</v>
      </c>
      <c r="K79" s="2"/>
    </row>
    <row r="80" spans="1:11" ht="113.25" customHeight="1" x14ac:dyDescent="0.3">
      <c r="A80" s="2"/>
      <c r="B80" s="12" t="s">
        <v>134</v>
      </c>
      <c r="C80" s="13" t="s">
        <v>169</v>
      </c>
      <c r="D80" s="13" t="s">
        <v>170</v>
      </c>
      <c r="E80" s="13" t="s">
        <v>111</v>
      </c>
      <c r="F80" s="14" t="s">
        <v>160</v>
      </c>
      <c r="G80" s="13" t="s">
        <v>76</v>
      </c>
      <c r="H80" s="13" t="s">
        <v>231</v>
      </c>
      <c r="I80" s="13" t="s">
        <v>232</v>
      </c>
      <c r="J80" s="15">
        <v>1</v>
      </c>
      <c r="K80" s="2"/>
    </row>
    <row r="81" spans="1:11" ht="113.25" customHeight="1" x14ac:dyDescent="0.3">
      <c r="A81" s="2"/>
      <c r="B81" s="12" t="s">
        <v>134</v>
      </c>
      <c r="C81" s="13" t="s">
        <v>169</v>
      </c>
      <c r="D81" s="13" t="s">
        <v>170</v>
      </c>
      <c r="E81" s="13" t="s">
        <v>111</v>
      </c>
      <c r="F81" s="14" t="s">
        <v>128</v>
      </c>
      <c r="G81" s="13" t="s">
        <v>76</v>
      </c>
      <c r="H81" s="13" t="s">
        <v>233</v>
      </c>
      <c r="I81" s="13" t="s">
        <v>234</v>
      </c>
      <c r="J81" s="15">
        <v>46000</v>
      </c>
      <c r="K81" s="2"/>
    </row>
    <row r="82" spans="1:11" ht="113.25" customHeight="1" x14ac:dyDescent="0.3">
      <c r="A82" s="2"/>
      <c r="B82" s="12" t="s">
        <v>134</v>
      </c>
      <c r="C82" s="13" t="s">
        <v>169</v>
      </c>
      <c r="D82" s="13" t="s">
        <v>170</v>
      </c>
      <c r="E82" s="13" t="s">
        <v>111</v>
      </c>
      <c r="F82" s="14" t="s">
        <v>160</v>
      </c>
      <c r="G82" s="13" t="s">
        <v>76</v>
      </c>
      <c r="H82" s="13" t="s">
        <v>233</v>
      </c>
      <c r="I82" s="13" t="s">
        <v>234</v>
      </c>
      <c r="J82" s="15">
        <v>40000</v>
      </c>
      <c r="K82" s="2"/>
    </row>
    <row r="83" spans="1:11" ht="113.25" customHeight="1" x14ac:dyDescent="0.3">
      <c r="A83" s="2"/>
      <c r="B83" s="12" t="s">
        <v>134</v>
      </c>
      <c r="C83" s="13" t="s">
        <v>169</v>
      </c>
      <c r="D83" s="13" t="s">
        <v>170</v>
      </c>
      <c r="E83" s="13" t="s">
        <v>111</v>
      </c>
      <c r="F83" s="14" t="s">
        <v>160</v>
      </c>
      <c r="G83" s="13" t="s">
        <v>76</v>
      </c>
      <c r="H83" s="13" t="s">
        <v>235</v>
      </c>
      <c r="I83" s="13" t="s">
        <v>236</v>
      </c>
      <c r="J83" s="15">
        <v>18</v>
      </c>
      <c r="K83" s="2"/>
    </row>
    <row r="84" spans="1:11" ht="113.25" customHeight="1" x14ac:dyDescent="0.3">
      <c r="A84" s="2"/>
      <c r="B84" s="12" t="s">
        <v>134</v>
      </c>
      <c r="C84" s="13" t="s">
        <v>169</v>
      </c>
      <c r="D84" s="13" t="s">
        <v>170</v>
      </c>
      <c r="E84" s="13" t="s">
        <v>111</v>
      </c>
      <c r="F84" s="14" t="s">
        <v>160</v>
      </c>
      <c r="G84" s="13" t="s">
        <v>76</v>
      </c>
      <c r="H84" s="13" t="s">
        <v>237</v>
      </c>
      <c r="I84" s="13" t="s">
        <v>238</v>
      </c>
      <c r="J84" s="27">
        <v>24000</v>
      </c>
      <c r="K84" s="2"/>
    </row>
    <row r="85" spans="1:11" ht="113.25" customHeight="1" x14ac:dyDescent="0.3">
      <c r="A85" s="2"/>
      <c r="B85" s="12" t="s">
        <v>134</v>
      </c>
      <c r="C85" s="13" t="s">
        <v>169</v>
      </c>
      <c r="D85" s="13" t="s">
        <v>170</v>
      </c>
      <c r="E85" s="13" t="s">
        <v>111</v>
      </c>
      <c r="F85" s="14" t="s">
        <v>128</v>
      </c>
      <c r="G85" s="13" t="s">
        <v>76</v>
      </c>
      <c r="H85" s="13" t="s">
        <v>239</v>
      </c>
      <c r="I85" s="13" t="s">
        <v>240</v>
      </c>
      <c r="J85" s="15">
        <v>1250000</v>
      </c>
      <c r="K85" s="2"/>
    </row>
    <row r="86" spans="1:11" ht="113.25" customHeight="1" x14ac:dyDescent="0.3">
      <c r="A86" s="2"/>
      <c r="B86" s="12" t="s">
        <v>134</v>
      </c>
      <c r="C86" s="13" t="s">
        <v>169</v>
      </c>
      <c r="D86" s="13" t="s">
        <v>170</v>
      </c>
      <c r="E86" s="13" t="s">
        <v>111</v>
      </c>
      <c r="F86" s="14" t="s">
        <v>160</v>
      </c>
      <c r="G86" s="13" t="s">
        <v>76</v>
      </c>
      <c r="H86" s="13" t="s">
        <v>239</v>
      </c>
      <c r="I86" s="13" t="s">
        <v>240</v>
      </c>
      <c r="J86" s="15">
        <v>1250000</v>
      </c>
      <c r="K86" s="2"/>
    </row>
    <row r="87" spans="1:11" ht="113.25" customHeight="1" x14ac:dyDescent="0.3">
      <c r="A87" s="2"/>
      <c r="B87" s="12" t="s">
        <v>134</v>
      </c>
      <c r="C87" s="13" t="s">
        <v>241</v>
      </c>
      <c r="D87" s="13" t="s">
        <v>242</v>
      </c>
      <c r="E87" s="13" t="s">
        <v>111</v>
      </c>
      <c r="F87" s="14" t="s">
        <v>128</v>
      </c>
      <c r="G87" s="13" t="s">
        <v>87</v>
      </c>
      <c r="H87" s="13" t="s">
        <v>243</v>
      </c>
      <c r="I87" s="13" t="s">
        <v>244</v>
      </c>
      <c r="J87" s="15">
        <v>25000</v>
      </c>
      <c r="K87" s="2"/>
    </row>
    <row r="88" spans="1:11" ht="113.25" customHeight="1" x14ac:dyDescent="0.3">
      <c r="A88" s="2"/>
      <c r="B88" s="12" t="s">
        <v>134</v>
      </c>
      <c r="C88" s="13" t="s">
        <v>241</v>
      </c>
      <c r="D88" s="13" t="s">
        <v>242</v>
      </c>
      <c r="E88" s="13" t="s">
        <v>111</v>
      </c>
      <c r="F88" s="14" t="s">
        <v>128</v>
      </c>
      <c r="G88" s="13" t="s">
        <v>76</v>
      </c>
      <c r="H88" s="13" t="s">
        <v>245</v>
      </c>
      <c r="I88" s="13" t="s">
        <v>244</v>
      </c>
      <c r="J88" s="15">
        <v>25000</v>
      </c>
      <c r="K88" s="2"/>
    </row>
    <row r="89" spans="1:11" ht="113.25" customHeight="1" x14ac:dyDescent="0.3">
      <c r="A89" s="2"/>
      <c r="B89" s="12" t="s">
        <v>134</v>
      </c>
      <c r="C89" s="13" t="s">
        <v>241</v>
      </c>
      <c r="D89" s="13" t="s">
        <v>242</v>
      </c>
      <c r="E89" s="13" t="s">
        <v>111</v>
      </c>
      <c r="F89" s="14" t="s">
        <v>128</v>
      </c>
      <c r="G89" s="13" t="s">
        <v>76</v>
      </c>
      <c r="H89" s="13" t="s">
        <v>246</v>
      </c>
      <c r="I89" s="13" t="s">
        <v>247</v>
      </c>
      <c r="J89" s="15">
        <v>20</v>
      </c>
      <c r="K89" s="2"/>
    </row>
    <row r="90" spans="1:11" ht="113.25" customHeight="1" x14ac:dyDescent="0.3">
      <c r="A90" s="2"/>
      <c r="B90" s="12" t="s">
        <v>134</v>
      </c>
      <c r="C90" s="13" t="s">
        <v>241</v>
      </c>
      <c r="D90" s="13" t="s">
        <v>242</v>
      </c>
      <c r="E90" s="13" t="s">
        <v>111</v>
      </c>
      <c r="F90" s="14" t="s">
        <v>128</v>
      </c>
      <c r="G90" s="13" t="s">
        <v>76</v>
      </c>
      <c r="H90" s="13" t="s">
        <v>246</v>
      </c>
      <c r="I90" s="13" t="s">
        <v>248</v>
      </c>
      <c r="J90" s="15">
        <v>25</v>
      </c>
      <c r="K90" s="2"/>
    </row>
    <row r="91" spans="1:11" ht="113.25" customHeight="1" x14ac:dyDescent="0.3">
      <c r="A91" s="2"/>
      <c r="B91" s="12" t="s">
        <v>134</v>
      </c>
      <c r="C91" s="13" t="s">
        <v>241</v>
      </c>
      <c r="D91" s="13" t="s">
        <v>242</v>
      </c>
      <c r="E91" s="13" t="s">
        <v>111</v>
      </c>
      <c r="F91" s="14" t="s">
        <v>128</v>
      </c>
      <c r="G91" s="13" t="s">
        <v>76</v>
      </c>
      <c r="H91" s="13" t="s">
        <v>249</v>
      </c>
      <c r="I91" s="13" t="s">
        <v>250</v>
      </c>
      <c r="J91" s="15">
        <v>100</v>
      </c>
      <c r="K91" s="2"/>
    </row>
    <row r="92" spans="1:11" ht="113.25" customHeight="1" x14ac:dyDescent="0.3">
      <c r="A92" s="2"/>
      <c r="B92" s="12" t="s">
        <v>134</v>
      </c>
      <c r="C92" s="13" t="s">
        <v>241</v>
      </c>
      <c r="D92" s="13" t="s">
        <v>242</v>
      </c>
      <c r="E92" s="13" t="s">
        <v>111</v>
      </c>
      <c r="F92" s="14" t="s">
        <v>128</v>
      </c>
      <c r="G92" s="13" t="s">
        <v>87</v>
      </c>
      <c r="H92" s="13" t="s">
        <v>251</v>
      </c>
      <c r="I92" s="13" t="s">
        <v>252</v>
      </c>
      <c r="J92" s="15">
        <v>800000</v>
      </c>
      <c r="K92" s="2"/>
    </row>
    <row r="93" spans="1:11" ht="113.25" customHeight="1" x14ac:dyDescent="0.3">
      <c r="A93" s="2"/>
      <c r="B93" s="12" t="s">
        <v>134</v>
      </c>
      <c r="C93" s="13" t="s">
        <v>241</v>
      </c>
      <c r="D93" s="13" t="s">
        <v>242</v>
      </c>
      <c r="E93" s="13" t="s">
        <v>111</v>
      </c>
      <c r="F93" s="14" t="s">
        <v>128</v>
      </c>
      <c r="G93" s="13" t="s">
        <v>76</v>
      </c>
      <c r="H93" s="13" t="s">
        <v>251</v>
      </c>
      <c r="I93" s="13" t="s">
        <v>253</v>
      </c>
      <c r="J93" s="15">
        <v>800000</v>
      </c>
      <c r="K93" s="2"/>
    </row>
    <row r="94" spans="1:11" ht="113.25" customHeight="1" x14ac:dyDescent="0.3">
      <c r="A94" s="2"/>
      <c r="B94" s="12" t="s">
        <v>134</v>
      </c>
      <c r="C94" s="13" t="s">
        <v>241</v>
      </c>
      <c r="D94" s="13" t="s">
        <v>242</v>
      </c>
      <c r="E94" s="13" t="s">
        <v>111</v>
      </c>
      <c r="F94" s="14" t="s">
        <v>128</v>
      </c>
      <c r="G94" s="13" t="s">
        <v>76</v>
      </c>
      <c r="H94" s="13" t="s">
        <v>254</v>
      </c>
      <c r="I94" s="13" t="s">
        <v>255</v>
      </c>
      <c r="J94" s="15">
        <v>100</v>
      </c>
      <c r="K94" s="2"/>
    </row>
    <row r="95" spans="1:11" ht="113.25" customHeight="1" x14ac:dyDescent="0.3">
      <c r="A95" s="2"/>
      <c r="B95" s="12" t="s">
        <v>134</v>
      </c>
      <c r="C95" s="13" t="s">
        <v>241</v>
      </c>
      <c r="D95" s="13" t="s">
        <v>242</v>
      </c>
      <c r="E95" s="13" t="s">
        <v>111</v>
      </c>
      <c r="F95" s="14" t="s">
        <v>128</v>
      </c>
      <c r="G95" s="13" t="s">
        <v>87</v>
      </c>
      <c r="H95" s="13" t="s">
        <v>256</v>
      </c>
      <c r="I95" s="13" t="s">
        <v>257</v>
      </c>
      <c r="J95" s="15">
        <v>15000</v>
      </c>
      <c r="K95" s="2"/>
    </row>
    <row r="96" spans="1:11" ht="113.25" customHeight="1" x14ac:dyDescent="0.3">
      <c r="A96" s="2"/>
      <c r="B96" s="12" t="s">
        <v>134</v>
      </c>
      <c r="C96" s="13" t="s">
        <v>241</v>
      </c>
      <c r="D96" s="13" t="s">
        <v>242</v>
      </c>
      <c r="E96" s="13" t="s">
        <v>111</v>
      </c>
      <c r="F96" s="14" t="s">
        <v>128</v>
      </c>
      <c r="G96" s="13" t="s">
        <v>76</v>
      </c>
      <c r="H96" s="13" t="s">
        <v>258</v>
      </c>
      <c r="I96" s="13" t="s">
        <v>259</v>
      </c>
      <c r="J96" s="25">
        <v>1700</v>
      </c>
      <c r="K96" s="2"/>
    </row>
    <row r="97" spans="1:11" ht="113.25" customHeight="1" x14ac:dyDescent="0.3">
      <c r="A97" s="2"/>
      <c r="B97" s="12" t="s">
        <v>134</v>
      </c>
      <c r="C97" s="13" t="s">
        <v>241</v>
      </c>
      <c r="D97" s="13" t="s">
        <v>242</v>
      </c>
      <c r="E97" s="13" t="s">
        <v>111</v>
      </c>
      <c r="F97" s="14" t="s">
        <v>128</v>
      </c>
      <c r="G97" s="13" t="s">
        <v>76</v>
      </c>
      <c r="H97" s="13" t="s">
        <v>256</v>
      </c>
      <c r="I97" s="13" t="s">
        <v>257</v>
      </c>
      <c r="J97" s="15">
        <v>15000</v>
      </c>
      <c r="K97" s="2"/>
    </row>
    <row r="98" spans="1:11" ht="113.25" customHeight="1" x14ac:dyDescent="0.3">
      <c r="A98" s="2"/>
      <c r="B98" s="12" t="s">
        <v>134</v>
      </c>
      <c r="C98" s="13" t="s">
        <v>241</v>
      </c>
      <c r="D98" s="13" t="s">
        <v>242</v>
      </c>
      <c r="E98" s="13" t="s">
        <v>111</v>
      </c>
      <c r="F98" s="14" t="s">
        <v>128</v>
      </c>
      <c r="G98" s="13" t="s">
        <v>87</v>
      </c>
      <c r="H98" s="13" t="s">
        <v>260</v>
      </c>
      <c r="I98" s="13" t="s">
        <v>261</v>
      </c>
      <c r="J98" s="15">
        <v>32000</v>
      </c>
      <c r="K98" s="2"/>
    </row>
    <row r="99" spans="1:11" ht="113.25" customHeight="1" x14ac:dyDescent="0.3">
      <c r="A99" s="2"/>
      <c r="B99" s="12" t="s">
        <v>134</v>
      </c>
      <c r="C99" s="13" t="s">
        <v>241</v>
      </c>
      <c r="D99" s="13" t="s">
        <v>242</v>
      </c>
      <c r="E99" s="13" t="s">
        <v>111</v>
      </c>
      <c r="F99" s="14" t="s">
        <v>128</v>
      </c>
      <c r="G99" s="13" t="s">
        <v>76</v>
      </c>
      <c r="H99" s="13" t="s">
        <v>260</v>
      </c>
      <c r="I99" s="13" t="s">
        <v>261</v>
      </c>
      <c r="J99" s="15">
        <v>32000</v>
      </c>
      <c r="K99" s="2"/>
    </row>
    <row r="100" spans="1:11" ht="113.25" customHeight="1" x14ac:dyDescent="0.3">
      <c r="A100" s="2"/>
      <c r="B100" s="12" t="s">
        <v>134</v>
      </c>
      <c r="C100" s="13" t="s">
        <v>241</v>
      </c>
      <c r="D100" s="13" t="s">
        <v>242</v>
      </c>
      <c r="E100" s="13" t="s">
        <v>111</v>
      </c>
      <c r="F100" s="14" t="s">
        <v>128</v>
      </c>
      <c r="G100" s="13" t="s">
        <v>76</v>
      </c>
      <c r="H100" s="13" t="s">
        <v>262</v>
      </c>
      <c r="I100" s="13" t="s">
        <v>263</v>
      </c>
      <c r="J100" s="15">
        <v>100</v>
      </c>
      <c r="K100" s="2"/>
    </row>
    <row r="101" spans="1:11" ht="113.25" customHeight="1" x14ac:dyDescent="0.3">
      <c r="A101" s="2"/>
      <c r="B101" s="12" t="s">
        <v>134</v>
      </c>
      <c r="C101" s="13" t="s">
        <v>241</v>
      </c>
      <c r="D101" s="13" t="s">
        <v>242</v>
      </c>
      <c r="E101" s="13" t="s">
        <v>111</v>
      </c>
      <c r="F101" s="14" t="s">
        <v>128</v>
      </c>
      <c r="G101" s="13" t="s">
        <v>87</v>
      </c>
      <c r="H101" s="13" t="s">
        <v>264</v>
      </c>
      <c r="I101" s="13" t="s">
        <v>265</v>
      </c>
      <c r="J101" s="15">
        <v>800</v>
      </c>
      <c r="K101" s="2"/>
    </row>
    <row r="102" spans="1:11" ht="113.25" customHeight="1" x14ac:dyDescent="0.3">
      <c r="A102" s="2"/>
      <c r="B102" s="12" t="s">
        <v>134</v>
      </c>
      <c r="C102" s="13" t="s">
        <v>241</v>
      </c>
      <c r="D102" s="13" t="s">
        <v>242</v>
      </c>
      <c r="E102" s="13" t="s">
        <v>111</v>
      </c>
      <c r="F102" s="14" t="s">
        <v>128</v>
      </c>
      <c r="G102" s="13" t="s">
        <v>76</v>
      </c>
      <c r="H102" s="13" t="s">
        <v>266</v>
      </c>
      <c r="I102" s="13" t="s">
        <v>265</v>
      </c>
      <c r="J102" s="15">
        <v>800</v>
      </c>
      <c r="K102" s="2"/>
    </row>
    <row r="103" spans="1:11" ht="113.25" customHeight="1" x14ac:dyDescent="0.3">
      <c r="A103" s="2"/>
      <c r="B103" s="12" t="s">
        <v>134</v>
      </c>
      <c r="C103" s="13" t="s">
        <v>241</v>
      </c>
      <c r="D103" s="13" t="s">
        <v>242</v>
      </c>
      <c r="E103" s="13" t="s">
        <v>111</v>
      </c>
      <c r="F103" s="14" t="s">
        <v>128</v>
      </c>
      <c r="G103" s="13" t="s">
        <v>76</v>
      </c>
      <c r="H103" s="13" t="s">
        <v>267</v>
      </c>
      <c r="I103" s="13" t="s">
        <v>268</v>
      </c>
      <c r="J103" s="15">
        <v>100</v>
      </c>
      <c r="K103" s="2"/>
    </row>
    <row r="104" spans="1:11" ht="113.25" customHeight="1" x14ac:dyDescent="0.3">
      <c r="A104" s="2"/>
      <c r="B104" s="12" t="s">
        <v>134</v>
      </c>
      <c r="C104" s="13" t="s">
        <v>241</v>
      </c>
      <c r="D104" s="13" t="s">
        <v>242</v>
      </c>
      <c r="E104" s="13" t="s">
        <v>111</v>
      </c>
      <c r="F104" s="14" t="s">
        <v>128</v>
      </c>
      <c r="G104" s="13" t="s">
        <v>87</v>
      </c>
      <c r="H104" s="13" t="s">
        <v>269</v>
      </c>
      <c r="I104" s="13" t="s">
        <v>270</v>
      </c>
      <c r="J104" s="15">
        <v>1</v>
      </c>
      <c r="K104" s="2"/>
    </row>
    <row r="105" spans="1:11" ht="113.25" customHeight="1" x14ac:dyDescent="0.3">
      <c r="A105" s="2"/>
      <c r="B105" s="12" t="s">
        <v>134</v>
      </c>
      <c r="C105" s="13" t="s">
        <v>241</v>
      </c>
      <c r="D105" s="13" t="s">
        <v>242</v>
      </c>
      <c r="E105" s="13" t="s">
        <v>111</v>
      </c>
      <c r="F105" s="14" t="s">
        <v>128</v>
      </c>
      <c r="G105" s="13" t="s">
        <v>76</v>
      </c>
      <c r="H105" s="13" t="s">
        <v>271</v>
      </c>
      <c r="I105" s="13" t="s">
        <v>270</v>
      </c>
      <c r="J105" s="15">
        <v>1</v>
      </c>
      <c r="K105" s="2"/>
    </row>
    <row r="106" spans="1:11" ht="113.25" customHeight="1" x14ac:dyDescent="0.3">
      <c r="A106" s="2"/>
      <c r="B106" s="12" t="s">
        <v>134</v>
      </c>
      <c r="C106" s="13" t="s">
        <v>241</v>
      </c>
      <c r="D106" s="13" t="s">
        <v>242</v>
      </c>
      <c r="E106" s="13" t="s">
        <v>111</v>
      </c>
      <c r="F106" s="14" t="s">
        <v>128</v>
      </c>
      <c r="G106" s="13" t="s">
        <v>76</v>
      </c>
      <c r="H106" s="13" t="s">
        <v>272</v>
      </c>
      <c r="I106" s="13" t="s">
        <v>273</v>
      </c>
      <c r="J106" s="15">
        <v>1</v>
      </c>
      <c r="K106" s="2"/>
    </row>
    <row r="107" spans="1:11" ht="113.25" customHeight="1" x14ac:dyDescent="0.3">
      <c r="A107" s="2"/>
      <c r="B107" s="12" t="s">
        <v>134</v>
      </c>
      <c r="C107" s="13" t="s">
        <v>241</v>
      </c>
      <c r="D107" s="13" t="s">
        <v>242</v>
      </c>
      <c r="E107" s="13" t="s">
        <v>111</v>
      </c>
      <c r="F107" s="14" t="s">
        <v>128</v>
      </c>
      <c r="G107" s="13" t="s">
        <v>87</v>
      </c>
      <c r="H107" s="13" t="s">
        <v>274</v>
      </c>
      <c r="I107" s="13" t="s">
        <v>275</v>
      </c>
      <c r="J107" s="15">
        <v>20000</v>
      </c>
      <c r="K107" s="2"/>
    </row>
    <row r="108" spans="1:11" ht="113.25" customHeight="1" x14ac:dyDescent="0.3">
      <c r="A108" s="2"/>
      <c r="B108" s="12" t="s">
        <v>134</v>
      </c>
      <c r="C108" s="13" t="s">
        <v>241</v>
      </c>
      <c r="D108" s="13" t="s">
        <v>242</v>
      </c>
      <c r="E108" s="13" t="s">
        <v>111</v>
      </c>
      <c r="F108" s="14" t="s">
        <v>128</v>
      </c>
      <c r="G108" s="13" t="s">
        <v>76</v>
      </c>
      <c r="H108" s="13" t="s">
        <v>276</v>
      </c>
      <c r="I108" s="13" t="s">
        <v>277</v>
      </c>
      <c r="J108" s="27">
        <v>20000</v>
      </c>
      <c r="K108" s="2"/>
    </row>
    <row r="109" spans="1:11" ht="113.25" customHeight="1" x14ac:dyDescent="0.3">
      <c r="A109" s="2"/>
      <c r="B109" s="12" t="s">
        <v>134</v>
      </c>
      <c r="C109" s="13" t="s">
        <v>241</v>
      </c>
      <c r="D109" s="13" t="s">
        <v>242</v>
      </c>
      <c r="E109" s="13" t="s">
        <v>111</v>
      </c>
      <c r="F109" s="14" t="s">
        <v>128</v>
      </c>
      <c r="G109" s="13" t="s">
        <v>87</v>
      </c>
      <c r="H109" s="13" t="s">
        <v>278</v>
      </c>
      <c r="I109" s="13" t="s">
        <v>279</v>
      </c>
      <c r="J109" s="15">
        <v>500</v>
      </c>
      <c r="K109" s="2"/>
    </row>
    <row r="110" spans="1:11" ht="113.25" customHeight="1" x14ac:dyDescent="0.3">
      <c r="A110" s="2"/>
      <c r="B110" s="12" t="s">
        <v>134</v>
      </c>
      <c r="C110" s="13" t="s">
        <v>241</v>
      </c>
      <c r="D110" s="13" t="s">
        <v>242</v>
      </c>
      <c r="E110" s="13" t="s">
        <v>111</v>
      </c>
      <c r="F110" s="14" t="s">
        <v>128</v>
      </c>
      <c r="G110" s="13" t="s">
        <v>76</v>
      </c>
      <c r="H110" s="13" t="s">
        <v>280</v>
      </c>
      <c r="I110" s="13" t="s">
        <v>281</v>
      </c>
      <c r="J110" s="15">
        <v>500</v>
      </c>
      <c r="K110" s="2"/>
    </row>
    <row r="111" spans="1:11" ht="113.25" customHeight="1" x14ac:dyDescent="0.3">
      <c r="A111" s="2"/>
      <c r="B111" s="12" t="s">
        <v>134</v>
      </c>
      <c r="C111" s="13" t="s">
        <v>241</v>
      </c>
      <c r="D111" s="13" t="s">
        <v>242</v>
      </c>
      <c r="E111" s="13" t="s">
        <v>111</v>
      </c>
      <c r="F111" s="14" t="s">
        <v>128</v>
      </c>
      <c r="G111" s="13" t="s">
        <v>76</v>
      </c>
      <c r="H111" s="13" t="s">
        <v>282</v>
      </c>
      <c r="I111" s="13" t="s">
        <v>283</v>
      </c>
      <c r="J111" s="15">
        <v>1</v>
      </c>
      <c r="K111" s="2"/>
    </row>
    <row r="112" spans="1:11" ht="113.25" customHeight="1" x14ac:dyDescent="0.3">
      <c r="A112" s="2"/>
      <c r="B112" s="12" t="s">
        <v>134</v>
      </c>
      <c r="C112" s="13" t="s">
        <v>241</v>
      </c>
      <c r="D112" s="13" t="s">
        <v>242</v>
      </c>
      <c r="E112" s="13" t="s">
        <v>111</v>
      </c>
      <c r="F112" s="14" t="s">
        <v>128</v>
      </c>
      <c r="G112" s="13" t="s">
        <v>87</v>
      </c>
      <c r="H112" s="13" t="s">
        <v>284</v>
      </c>
      <c r="I112" s="13" t="s">
        <v>285</v>
      </c>
      <c r="J112" s="15">
        <v>32000000</v>
      </c>
      <c r="K112" s="2"/>
    </row>
    <row r="113" spans="1:11" ht="113.25" customHeight="1" x14ac:dyDescent="0.3">
      <c r="A113" s="2"/>
      <c r="B113" s="12" t="s">
        <v>134</v>
      </c>
      <c r="C113" s="13" t="s">
        <v>241</v>
      </c>
      <c r="D113" s="13" t="s">
        <v>242</v>
      </c>
      <c r="E113" s="13" t="s">
        <v>111</v>
      </c>
      <c r="F113" s="14" t="s">
        <v>128</v>
      </c>
      <c r="G113" s="13" t="s">
        <v>76</v>
      </c>
      <c r="H113" s="13" t="s">
        <v>284</v>
      </c>
      <c r="I113" s="13" t="s">
        <v>285</v>
      </c>
      <c r="J113" s="28">
        <v>32000000</v>
      </c>
      <c r="K113" s="2"/>
    </row>
    <row r="114" spans="1:11" ht="113.25" customHeight="1" x14ac:dyDescent="0.3">
      <c r="A114" s="2"/>
      <c r="B114" s="12" t="s">
        <v>134</v>
      </c>
      <c r="C114" s="13" t="s">
        <v>241</v>
      </c>
      <c r="D114" s="13" t="s">
        <v>242</v>
      </c>
      <c r="E114" s="13" t="s">
        <v>111</v>
      </c>
      <c r="F114" s="14" t="s">
        <v>128</v>
      </c>
      <c r="G114" s="13" t="s">
        <v>87</v>
      </c>
      <c r="H114" s="13" t="s">
        <v>286</v>
      </c>
      <c r="I114" s="13" t="s">
        <v>287</v>
      </c>
      <c r="J114" s="15">
        <v>25</v>
      </c>
      <c r="K114" s="2"/>
    </row>
    <row r="115" spans="1:11" ht="113.25" customHeight="1" x14ac:dyDescent="0.3">
      <c r="A115" s="2"/>
      <c r="B115" s="12" t="s">
        <v>134</v>
      </c>
      <c r="C115" s="13" t="s">
        <v>241</v>
      </c>
      <c r="D115" s="13" t="s">
        <v>242</v>
      </c>
      <c r="E115" s="13" t="s">
        <v>111</v>
      </c>
      <c r="F115" s="14" t="s">
        <v>128</v>
      </c>
      <c r="G115" s="13" t="s">
        <v>76</v>
      </c>
      <c r="H115" s="13" t="s">
        <v>286</v>
      </c>
      <c r="I115" s="13" t="s">
        <v>288</v>
      </c>
      <c r="J115" s="15">
        <v>25</v>
      </c>
      <c r="K115" s="2"/>
    </row>
    <row r="116" spans="1:11" ht="113.25" customHeight="1" x14ac:dyDescent="0.3">
      <c r="A116" s="2"/>
      <c r="B116" s="12" t="s">
        <v>134</v>
      </c>
      <c r="C116" s="13" t="s">
        <v>289</v>
      </c>
      <c r="D116" s="13" t="s">
        <v>290</v>
      </c>
      <c r="E116" s="13" t="s">
        <v>111</v>
      </c>
      <c r="F116" s="14" t="s">
        <v>128</v>
      </c>
      <c r="G116" s="13" t="s">
        <v>87</v>
      </c>
      <c r="H116" s="13" t="s">
        <v>291</v>
      </c>
      <c r="I116" s="13" t="s">
        <v>292</v>
      </c>
      <c r="J116" s="15">
        <v>200</v>
      </c>
      <c r="K116" s="2"/>
    </row>
    <row r="117" spans="1:11" ht="113.25" customHeight="1" x14ac:dyDescent="0.3">
      <c r="A117" s="2"/>
      <c r="B117" s="12" t="s">
        <v>134</v>
      </c>
      <c r="C117" s="13" t="s">
        <v>289</v>
      </c>
      <c r="D117" s="13" t="s">
        <v>290</v>
      </c>
      <c r="E117" s="13" t="s">
        <v>111</v>
      </c>
      <c r="F117" s="14" t="s">
        <v>128</v>
      </c>
      <c r="G117" s="13" t="s">
        <v>76</v>
      </c>
      <c r="H117" s="13" t="s">
        <v>291</v>
      </c>
      <c r="I117" s="13" t="s">
        <v>293</v>
      </c>
      <c r="J117" s="15">
        <v>200</v>
      </c>
      <c r="K117" s="2"/>
    </row>
    <row r="118" spans="1:11" ht="113.25" customHeight="1" x14ac:dyDescent="0.3">
      <c r="A118" s="2"/>
      <c r="B118" s="12" t="s">
        <v>134</v>
      </c>
      <c r="C118" s="13" t="s">
        <v>289</v>
      </c>
      <c r="D118" s="13" t="s">
        <v>290</v>
      </c>
      <c r="E118" s="13" t="s">
        <v>111</v>
      </c>
      <c r="F118" s="14" t="s">
        <v>128</v>
      </c>
      <c r="G118" s="13" t="s">
        <v>76</v>
      </c>
      <c r="H118" s="13" t="s">
        <v>294</v>
      </c>
      <c r="I118" s="13" t="s">
        <v>295</v>
      </c>
      <c r="J118" s="15">
        <v>1</v>
      </c>
      <c r="K118" s="2"/>
    </row>
    <row r="119" spans="1:11" ht="113.25" customHeight="1" x14ac:dyDescent="0.3">
      <c r="A119" s="2"/>
      <c r="B119" s="12" t="s">
        <v>134</v>
      </c>
      <c r="C119" s="13" t="s">
        <v>289</v>
      </c>
      <c r="D119" s="13" t="s">
        <v>290</v>
      </c>
      <c r="E119" s="13" t="s">
        <v>111</v>
      </c>
      <c r="F119" s="14" t="s">
        <v>128</v>
      </c>
      <c r="G119" s="13" t="s">
        <v>87</v>
      </c>
      <c r="H119" s="13" t="s">
        <v>296</v>
      </c>
      <c r="I119" s="13" t="s">
        <v>297</v>
      </c>
      <c r="J119" s="15">
        <v>1000</v>
      </c>
      <c r="K119" s="2"/>
    </row>
    <row r="120" spans="1:11" ht="113.25" customHeight="1" x14ac:dyDescent="0.3">
      <c r="A120" s="2"/>
      <c r="B120" s="12" t="s">
        <v>134</v>
      </c>
      <c r="C120" s="13" t="s">
        <v>289</v>
      </c>
      <c r="D120" s="13" t="s">
        <v>290</v>
      </c>
      <c r="E120" s="13" t="s">
        <v>111</v>
      </c>
      <c r="F120" s="14" t="s">
        <v>128</v>
      </c>
      <c r="G120" s="13" t="s">
        <v>76</v>
      </c>
      <c r="H120" s="13" t="s">
        <v>296</v>
      </c>
      <c r="I120" s="13" t="s">
        <v>298</v>
      </c>
      <c r="J120" s="15">
        <v>1000</v>
      </c>
      <c r="K120" s="2"/>
    </row>
    <row r="121" spans="1:11" ht="113.25" customHeight="1" x14ac:dyDescent="0.3">
      <c r="A121" s="2"/>
      <c r="B121" s="12" t="s">
        <v>134</v>
      </c>
      <c r="C121" s="13" t="s">
        <v>289</v>
      </c>
      <c r="D121" s="13" t="s">
        <v>290</v>
      </c>
      <c r="E121" s="13" t="s">
        <v>111</v>
      </c>
      <c r="F121" s="14" t="s">
        <v>128</v>
      </c>
      <c r="G121" s="13" t="s">
        <v>76</v>
      </c>
      <c r="H121" s="13" t="s">
        <v>299</v>
      </c>
      <c r="I121" s="13" t="s">
        <v>300</v>
      </c>
      <c r="J121" s="15">
        <v>500</v>
      </c>
      <c r="K121" s="2"/>
    </row>
    <row r="122" spans="1:11" ht="165.75" customHeight="1" x14ac:dyDescent="0.3">
      <c r="A122" s="2"/>
      <c r="B122" s="12" t="s">
        <v>71</v>
      </c>
      <c r="C122" s="13" t="s">
        <v>72</v>
      </c>
      <c r="D122" s="13" t="s">
        <v>79</v>
      </c>
      <c r="E122" s="13" t="s">
        <v>111</v>
      </c>
      <c r="F122" s="14" t="s">
        <v>128</v>
      </c>
      <c r="G122" s="13" t="s">
        <v>76</v>
      </c>
      <c r="H122" s="13" t="s">
        <v>301</v>
      </c>
      <c r="I122" s="13" t="s">
        <v>302</v>
      </c>
      <c r="J122" s="29">
        <v>100</v>
      </c>
      <c r="K122" s="2"/>
    </row>
    <row r="123" spans="1:11" ht="153.75" customHeight="1" x14ac:dyDescent="0.3">
      <c r="A123" s="2"/>
      <c r="B123" s="12" t="s">
        <v>71</v>
      </c>
      <c r="C123" s="13" t="s">
        <v>72</v>
      </c>
      <c r="D123" s="13" t="s">
        <v>79</v>
      </c>
      <c r="E123" s="13" t="s">
        <v>111</v>
      </c>
      <c r="F123" s="14" t="s">
        <v>217</v>
      </c>
      <c r="G123" s="13" t="s">
        <v>76</v>
      </c>
      <c r="H123" s="13" t="s">
        <v>301</v>
      </c>
      <c r="I123" s="13" t="s">
        <v>303</v>
      </c>
      <c r="J123" s="29">
        <v>100</v>
      </c>
      <c r="K123" s="2"/>
    </row>
    <row r="124" spans="1:11" ht="113.25" customHeight="1" x14ac:dyDescent="0.3">
      <c r="A124" s="2"/>
      <c r="B124" s="12" t="s">
        <v>71</v>
      </c>
      <c r="C124" s="13" t="s">
        <v>72</v>
      </c>
      <c r="D124" s="13" t="s">
        <v>79</v>
      </c>
      <c r="E124" s="13" t="s">
        <v>111</v>
      </c>
      <c r="F124" s="14" t="s">
        <v>160</v>
      </c>
      <c r="G124" s="13" t="s">
        <v>76</v>
      </c>
      <c r="H124" s="13" t="s">
        <v>81</v>
      </c>
      <c r="I124" s="13" t="s">
        <v>82</v>
      </c>
      <c r="J124" s="15">
        <v>90</v>
      </c>
      <c r="K124" s="2"/>
    </row>
    <row r="125" spans="1:11" ht="113.25" customHeight="1" x14ac:dyDescent="0.3">
      <c r="A125" s="2"/>
      <c r="B125" s="12" t="s">
        <v>71</v>
      </c>
      <c r="C125" s="13" t="s">
        <v>72</v>
      </c>
      <c r="D125" s="13" t="s">
        <v>79</v>
      </c>
      <c r="E125" s="13" t="s">
        <v>111</v>
      </c>
      <c r="F125" s="14" t="s">
        <v>128</v>
      </c>
      <c r="G125" s="13" t="s">
        <v>76</v>
      </c>
      <c r="H125" s="13" t="s">
        <v>81</v>
      </c>
      <c r="I125" s="13" t="s">
        <v>82</v>
      </c>
      <c r="J125" s="15">
        <v>90</v>
      </c>
      <c r="K125" s="2"/>
    </row>
    <row r="126" spans="1:11" ht="113.25" customHeight="1" x14ac:dyDescent="0.3">
      <c r="A126" s="2"/>
      <c r="B126" s="12" t="s">
        <v>71</v>
      </c>
      <c r="C126" s="13" t="s">
        <v>72</v>
      </c>
      <c r="D126" s="13" t="s">
        <v>79</v>
      </c>
      <c r="E126" s="13" t="s">
        <v>111</v>
      </c>
      <c r="F126" s="14" t="s">
        <v>217</v>
      </c>
      <c r="G126" s="13" t="s">
        <v>76</v>
      </c>
      <c r="H126" s="13" t="s">
        <v>81</v>
      </c>
      <c r="I126" s="13" t="s">
        <v>82</v>
      </c>
      <c r="J126" s="15">
        <v>90</v>
      </c>
      <c r="K126" s="2"/>
    </row>
    <row r="127" spans="1:11" ht="113.25" customHeight="1" x14ac:dyDescent="0.3">
      <c r="A127" s="2"/>
      <c r="B127" s="12" t="s">
        <v>71</v>
      </c>
      <c r="C127" s="13" t="s">
        <v>72</v>
      </c>
      <c r="D127" s="13" t="s">
        <v>79</v>
      </c>
      <c r="E127" s="13" t="s">
        <v>111</v>
      </c>
      <c r="F127" s="14" t="s">
        <v>112</v>
      </c>
      <c r="G127" s="13" t="s">
        <v>76</v>
      </c>
      <c r="H127" s="13" t="s">
        <v>81</v>
      </c>
      <c r="I127" s="13" t="s">
        <v>82</v>
      </c>
      <c r="J127" s="15">
        <v>90</v>
      </c>
      <c r="K127" s="2"/>
    </row>
    <row r="128" spans="1:11" ht="113.25" customHeight="1" x14ac:dyDescent="0.3">
      <c r="A128" s="2"/>
      <c r="B128" s="12" t="s">
        <v>71</v>
      </c>
      <c r="C128" s="13" t="s">
        <v>97</v>
      </c>
      <c r="D128" s="13" t="s">
        <v>98</v>
      </c>
      <c r="E128" s="13" t="s">
        <v>111</v>
      </c>
      <c r="F128" s="14" t="s">
        <v>128</v>
      </c>
      <c r="G128" s="13" t="s">
        <v>76</v>
      </c>
      <c r="H128" s="13" t="s">
        <v>99</v>
      </c>
      <c r="I128" s="13" t="s">
        <v>100</v>
      </c>
      <c r="J128" s="29">
        <v>100</v>
      </c>
      <c r="K128" s="2"/>
    </row>
    <row r="129" spans="1:11" ht="113.25" customHeight="1" x14ac:dyDescent="0.3">
      <c r="A129" s="2"/>
      <c r="B129" s="12" t="s">
        <v>71</v>
      </c>
      <c r="C129" s="13" t="s">
        <v>104</v>
      </c>
      <c r="D129" s="13" t="s">
        <v>304</v>
      </c>
      <c r="E129" s="13" t="s">
        <v>111</v>
      </c>
      <c r="F129" s="14" t="s">
        <v>128</v>
      </c>
      <c r="G129" s="13" t="s">
        <v>87</v>
      </c>
      <c r="H129" s="13" t="s">
        <v>305</v>
      </c>
      <c r="I129" s="13" t="s">
        <v>306</v>
      </c>
      <c r="J129" s="15">
        <v>100</v>
      </c>
      <c r="K129" s="2"/>
    </row>
    <row r="130" spans="1:11" ht="113.25" customHeight="1" x14ac:dyDescent="0.3">
      <c r="A130" s="2"/>
      <c r="B130" s="12" t="s">
        <v>71</v>
      </c>
      <c r="C130" s="13" t="s">
        <v>104</v>
      </c>
      <c r="D130" s="13" t="s">
        <v>304</v>
      </c>
      <c r="E130" s="13" t="s">
        <v>111</v>
      </c>
      <c r="F130" s="14" t="s">
        <v>128</v>
      </c>
      <c r="G130" s="13" t="s">
        <v>76</v>
      </c>
      <c r="H130" s="13" t="s">
        <v>307</v>
      </c>
      <c r="I130" s="13" t="s">
        <v>308</v>
      </c>
      <c r="J130" s="15">
        <v>1</v>
      </c>
      <c r="K130" s="2"/>
    </row>
    <row r="131" spans="1:11" ht="113.25" customHeight="1" x14ac:dyDescent="0.3">
      <c r="A131" s="2"/>
      <c r="B131" s="12" t="s">
        <v>134</v>
      </c>
      <c r="C131" s="13" t="s">
        <v>169</v>
      </c>
      <c r="D131" s="13" t="s">
        <v>170</v>
      </c>
      <c r="E131" s="13" t="s">
        <v>111</v>
      </c>
      <c r="F131" s="14" t="s">
        <v>128</v>
      </c>
      <c r="G131" s="13" t="s">
        <v>87</v>
      </c>
      <c r="H131" s="13" t="s">
        <v>309</v>
      </c>
      <c r="I131" s="13" t="s">
        <v>310</v>
      </c>
      <c r="J131" s="15">
        <v>2500000</v>
      </c>
      <c r="K131" s="2"/>
    </row>
    <row r="132" spans="1:11" ht="113.25" customHeight="1" x14ac:dyDescent="0.3">
      <c r="A132" s="2"/>
      <c r="B132" s="12" t="s">
        <v>134</v>
      </c>
      <c r="C132" s="13" t="s">
        <v>241</v>
      </c>
      <c r="D132" s="13" t="s">
        <v>242</v>
      </c>
      <c r="E132" s="13" t="s">
        <v>111</v>
      </c>
      <c r="F132" s="14" t="s">
        <v>128</v>
      </c>
      <c r="G132" s="13" t="s">
        <v>87</v>
      </c>
      <c r="H132" s="13" t="s">
        <v>311</v>
      </c>
      <c r="I132" s="13" t="s">
        <v>312</v>
      </c>
      <c r="J132" s="15">
        <v>1</v>
      </c>
      <c r="K132" s="2"/>
    </row>
    <row r="133" spans="1:11" ht="113.25" customHeight="1" x14ac:dyDescent="0.3">
      <c r="A133" s="2"/>
      <c r="B133" s="16" t="s">
        <v>134</v>
      </c>
      <c r="C133" s="17" t="s">
        <v>241</v>
      </c>
      <c r="D133" s="17" t="s">
        <v>242</v>
      </c>
      <c r="E133" s="17" t="s">
        <v>111</v>
      </c>
      <c r="F133" s="18" t="s">
        <v>128</v>
      </c>
      <c r="G133" s="17" t="s">
        <v>76</v>
      </c>
      <c r="H133" s="17" t="s">
        <v>313</v>
      </c>
      <c r="I133" s="30" t="s">
        <v>314</v>
      </c>
      <c r="J133" s="19"/>
      <c r="K133" s="2"/>
    </row>
    <row r="134" spans="1:11" ht="113.25" customHeight="1" x14ac:dyDescent="0.3">
      <c r="A134" s="2"/>
      <c r="B134" s="20"/>
      <c r="C134" s="20"/>
      <c r="D134" s="20"/>
      <c r="E134" s="20"/>
      <c r="F134" s="20"/>
      <c r="G134" s="20"/>
      <c r="H134" s="20"/>
      <c r="I134" s="20"/>
      <c r="J134" s="20"/>
      <c r="K134" s="2"/>
    </row>
    <row r="135" spans="1:11" ht="45" customHeight="1" x14ac:dyDescent="0.3">
      <c r="A135" s="3"/>
      <c r="B135" s="4" t="s">
        <v>62</v>
      </c>
      <c r="C135" s="5" t="s">
        <v>63</v>
      </c>
      <c r="D135" s="5" t="s">
        <v>64</v>
      </c>
      <c r="E135" s="5" t="s">
        <v>65</v>
      </c>
      <c r="F135" s="5" t="s">
        <v>66</v>
      </c>
      <c r="G135" s="5" t="s">
        <v>67</v>
      </c>
      <c r="H135" s="5" t="s">
        <v>68</v>
      </c>
      <c r="I135" s="5" t="s">
        <v>69</v>
      </c>
      <c r="J135" s="6" t="s">
        <v>70</v>
      </c>
      <c r="K135" s="7"/>
    </row>
    <row r="136" spans="1:11" ht="113.25" customHeight="1" x14ac:dyDescent="0.3">
      <c r="A136" s="2"/>
      <c r="B136" s="21" t="s">
        <v>108</v>
      </c>
      <c r="C136" s="22" t="s">
        <v>315</v>
      </c>
      <c r="D136" s="22" t="s">
        <v>316</v>
      </c>
      <c r="E136" s="22" t="s">
        <v>317</v>
      </c>
      <c r="F136" s="23" t="s">
        <v>318</v>
      </c>
      <c r="G136" s="22" t="s">
        <v>76</v>
      </c>
      <c r="H136" s="22" t="s">
        <v>319</v>
      </c>
      <c r="I136" s="22" t="s">
        <v>320</v>
      </c>
      <c r="J136" s="31">
        <v>4</v>
      </c>
      <c r="K136" s="2"/>
    </row>
    <row r="137" spans="1:11" ht="113.25" customHeight="1" x14ac:dyDescent="0.3">
      <c r="A137" s="2"/>
      <c r="B137" s="12" t="s">
        <v>108</v>
      </c>
      <c r="C137" s="13" t="s">
        <v>315</v>
      </c>
      <c r="D137" s="13" t="s">
        <v>316</v>
      </c>
      <c r="E137" s="13" t="s">
        <v>317</v>
      </c>
      <c r="F137" s="14" t="s">
        <v>318</v>
      </c>
      <c r="G137" s="13" t="s">
        <v>76</v>
      </c>
      <c r="H137" s="13" t="s">
        <v>321</v>
      </c>
      <c r="I137" s="13" t="s">
        <v>322</v>
      </c>
      <c r="J137" s="28">
        <v>80</v>
      </c>
      <c r="K137" s="2"/>
    </row>
    <row r="138" spans="1:11" ht="113.25" customHeight="1" x14ac:dyDescent="0.3">
      <c r="A138" s="2"/>
      <c r="B138" s="12" t="s">
        <v>108</v>
      </c>
      <c r="C138" s="13" t="s">
        <v>315</v>
      </c>
      <c r="D138" s="13" t="s">
        <v>316</v>
      </c>
      <c r="E138" s="13" t="s">
        <v>317</v>
      </c>
      <c r="F138" s="14" t="s">
        <v>318</v>
      </c>
      <c r="G138" s="13" t="s">
        <v>76</v>
      </c>
      <c r="H138" s="13" t="s">
        <v>323</v>
      </c>
      <c r="I138" s="13" t="s">
        <v>324</v>
      </c>
      <c r="J138" s="28">
        <v>4</v>
      </c>
      <c r="K138" s="2"/>
    </row>
    <row r="139" spans="1:11" ht="113.25" customHeight="1" x14ac:dyDescent="0.3">
      <c r="A139" s="2"/>
      <c r="B139" s="12" t="s">
        <v>108</v>
      </c>
      <c r="C139" s="13" t="s">
        <v>315</v>
      </c>
      <c r="D139" s="13" t="s">
        <v>316</v>
      </c>
      <c r="E139" s="13" t="s">
        <v>317</v>
      </c>
      <c r="F139" s="14" t="s">
        <v>325</v>
      </c>
      <c r="G139" s="13" t="s">
        <v>326</v>
      </c>
      <c r="H139" s="13" t="s">
        <v>327</v>
      </c>
      <c r="I139" s="13" t="s">
        <v>328</v>
      </c>
      <c r="J139" s="15">
        <v>15</v>
      </c>
      <c r="K139" s="2"/>
    </row>
    <row r="140" spans="1:11" ht="113.25" customHeight="1" x14ac:dyDescent="0.3">
      <c r="A140" s="2"/>
      <c r="B140" s="12" t="s">
        <v>108</v>
      </c>
      <c r="C140" s="13" t="s">
        <v>315</v>
      </c>
      <c r="D140" s="13" t="s">
        <v>316</v>
      </c>
      <c r="E140" s="13" t="s">
        <v>317</v>
      </c>
      <c r="F140" s="14" t="s">
        <v>325</v>
      </c>
      <c r="G140" s="13" t="s">
        <v>76</v>
      </c>
      <c r="H140" s="13" t="s">
        <v>329</v>
      </c>
      <c r="I140" s="13" t="s">
        <v>330</v>
      </c>
      <c r="J140" s="28">
        <v>1</v>
      </c>
      <c r="K140" s="2"/>
    </row>
    <row r="141" spans="1:11" ht="113.25" customHeight="1" x14ac:dyDescent="0.3">
      <c r="A141" s="2"/>
      <c r="B141" s="12" t="s">
        <v>108</v>
      </c>
      <c r="C141" s="13" t="s">
        <v>315</v>
      </c>
      <c r="D141" s="13" t="s">
        <v>316</v>
      </c>
      <c r="E141" s="13" t="s">
        <v>317</v>
      </c>
      <c r="F141" s="14" t="s">
        <v>318</v>
      </c>
      <c r="G141" s="13" t="s">
        <v>326</v>
      </c>
      <c r="H141" s="13" t="s">
        <v>331</v>
      </c>
      <c r="I141" s="13" t="s">
        <v>332</v>
      </c>
      <c r="J141" s="15">
        <v>36.6</v>
      </c>
      <c r="K141" s="2"/>
    </row>
    <row r="142" spans="1:11" ht="113.25" customHeight="1" x14ac:dyDescent="0.3">
      <c r="A142" s="2"/>
      <c r="B142" s="12" t="s">
        <v>108</v>
      </c>
      <c r="C142" s="13" t="s">
        <v>315</v>
      </c>
      <c r="D142" s="13" t="s">
        <v>316</v>
      </c>
      <c r="E142" s="13" t="s">
        <v>317</v>
      </c>
      <c r="F142" s="14" t="s">
        <v>333</v>
      </c>
      <c r="G142" s="13" t="s">
        <v>76</v>
      </c>
      <c r="H142" s="13" t="s">
        <v>334</v>
      </c>
      <c r="I142" s="13" t="s">
        <v>335</v>
      </c>
      <c r="J142" s="28">
        <v>272000</v>
      </c>
      <c r="K142" s="2"/>
    </row>
    <row r="143" spans="1:11" ht="113.25" customHeight="1" x14ac:dyDescent="0.3">
      <c r="A143" s="2"/>
      <c r="B143" s="12" t="s">
        <v>108</v>
      </c>
      <c r="C143" s="13" t="s">
        <v>315</v>
      </c>
      <c r="D143" s="13" t="s">
        <v>316</v>
      </c>
      <c r="E143" s="13" t="s">
        <v>317</v>
      </c>
      <c r="F143" s="14" t="s">
        <v>318</v>
      </c>
      <c r="G143" s="13" t="s">
        <v>76</v>
      </c>
      <c r="H143" s="13" t="s">
        <v>334</v>
      </c>
      <c r="I143" s="13" t="s">
        <v>335</v>
      </c>
      <c r="J143" s="28">
        <v>270000</v>
      </c>
      <c r="K143" s="2"/>
    </row>
    <row r="144" spans="1:11" ht="113.25" customHeight="1" x14ac:dyDescent="0.3">
      <c r="A144" s="2"/>
      <c r="B144" s="12" t="s">
        <v>108</v>
      </c>
      <c r="C144" s="13" t="s">
        <v>315</v>
      </c>
      <c r="D144" s="13" t="s">
        <v>316</v>
      </c>
      <c r="E144" s="13" t="s">
        <v>317</v>
      </c>
      <c r="F144" s="14" t="s">
        <v>336</v>
      </c>
      <c r="G144" s="13" t="s">
        <v>76</v>
      </c>
      <c r="H144" s="13" t="s">
        <v>334</v>
      </c>
      <c r="I144" s="13" t="s">
        <v>335</v>
      </c>
      <c r="J144" s="28">
        <v>88000</v>
      </c>
      <c r="K144" s="2"/>
    </row>
    <row r="145" spans="1:11" ht="113.25" customHeight="1" x14ac:dyDescent="0.3">
      <c r="A145" s="2"/>
      <c r="B145" s="12" t="s">
        <v>108</v>
      </c>
      <c r="C145" s="13" t="s">
        <v>315</v>
      </c>
      <c r="D145" s="13" t="s">
        <v>316</v>
      </c>
      <c r="E145" s="13" t="s">
        <v>317</v>
      </c>
      <c r="F145" s="14" t="s">
        <v>337</v>
      </c>
      <c r="G145" s="13" t="s">
        <v>76</v>
      </c>
      <c r="H145" s="13" t="s">
        <v>334</v>
      </c>
      <c r="I145" s="13" t="s">
        <v>335</v>
      </c>
      <c r="J145" s="28">
        <v>4250</v>
      </c>
      <c r="K145" s="2"/>
    </row>
    <row r="146" spans="1:11" ht="113.25" customHeight="1" x14ac:dyDescent="0.3">
      <c r="A146" s="2"/>
      <c r="B146" s="12" t="s">
        <v>108</v>
      </c>
      <c r="C146" s="13" t="s">
        <v>315</v>
      </c>
      <c r="D146" s="13" t="s">
        <v>316</v>
      </c>
      <c r="E146" s="13" t="s">
        <v>317</v>
      </c>
      <c r="F146" s="14" t="s">
        <v>333</v>
      </c>
      <c r="G146" s="13" t="s">
        <v>76</v>
      </c>
      <c r="H146" s="13" t="s">
        <v>338</v>
      </c>
      <c r="I146" s="13" t="s">
        <v>339</v>
      </c>
      <c r="J146" s="28">
        <v>81000</v>
      </c>
      <c r="K146" s="2"/>
    </row>
    <row r="147" spans="1:11" ht="113.25" customHeight="1" x14ac:dyDescent="0.3">
      <c r="A147" s="2"/>
      <c r="B147" s="12" t="s">
        <v>108</v>
      </c>
      <c r="C147" s="13" t="s">
        <v>315</v>
      </c>
      <c r="D147" s="13" t="s">
        <v>316</v>
      </c>
      <c r="E147" s="13" t="s">
        <v>317</v>
      </c>
      <c r="F147" s="14" t="s">
        <v>325</v>
      </c>
      <c r="G147" s="13" t="s">
        <v>76</v>
      </c>
      <c r="H147" s="13" t="s">
        <v>340</v>
      </c>
      <c r="I147" s="13" t="s">
        <v>341</v>
      </c>
      <c r="J147" s="15">
        <v>2800</v>
      </c>
      <c r="K147" s="2"/>
    </row>
    <row r="148" spans="1:11" ht="113.25" customHeight="1" x14ac:dyDescent="0.3">
      <c r="A148" s="2"/>
      <c r="B148" s="12" t="s">
        <v>108</v>
      </c>
      <c r="C148" s="13" t="s">
        <v>315</v>
      </c>
      <c r="D148" s="13" t="s">
        <v>316</v>
      </c>
      <c r="E148" s="13" t="s">
        <v>317</v>
      </c>
      <c r="F148" s="14" t="s">
        <v>336</v>
      </c>
      <c r="G148" s="13" t="s">
        <v>76</v>
      </c>
      <c r="H148" s="13" t="s">
        <v>340</v>
      </c>
      <c r="I148" s="13" t="s">
        <v>341</v>
      </c>
      <c r="J148" s="15">
        <v>1508</v>
      </c>
      <c r="K148" s="2"/>
    </row>
    <row r="149" spans="1:11" ht="113.25" customHeight="1" x14ac:dyDescent="0.3">
      <c r="A149" s="2"/>
      <c r="B149" s="12" t="s">
        <v>108</v>
      </c>
      <c r="C149" s="13" t="s">
        <v>315</v>
      </c>
      <c r="D149" s="13" t="s">
        <v>316</v>
      </c>
      <c r="E149" s="13" t="s">
        <v>317</v>
      </c>
      <c r="F149" s="14" t="s">
        <v>337</v>
      </c>
      <c r="G149" s="13" t="s">
        <v>76</v>
      </c>
      <c r="H149" s="13" t="s">
        <v>340</v>
      </c>
      <c r="I149" s="13" t="s">
        <v>341</v>
      </c>
      <c r="J149" s="15">
        <v>35</v>
      </c>
      <c r="K149" s="2"/>
    </row>
    <row r="150" spans="1:11" ht="113.25" customHeight="1" x14ac:dyDescent="0.3">
      <c r="A150" s="2"/>
      <c r="B150" s="12" t="s">
        <v>108</v>
      </c>
      <c r="C150" s="13" t="s">
        <v>315</v>
      </c>
      <c r="D150" s="13" t="s">
        <v>316</v>
      </c>
      <c r="E150" s="13" t="s">
        <v>317</v>
      </c>
      <c r="F150" s="14" t="s">
        <v>325</v>
      </c>
      <c r="G150" s="13" t="s">
        <v>76</v>
      </c>
      <c r="H150" s="13" t="s">
        <v>342</v>
      </c>
      <c r="I150" s="13" t="s">
        <v>343</v>
      </c>
      <c r="J150" s="15">
        <v>45</v>
      </c>
      <c r="K150" s="2"/>
    </row>
    <row r="151" spans="1:11" ht="113.25" customHeight="1" x14ac:dyDescent="0.3">
      <c r="A151" s="2"/>
      <c r="B151" s="12" t="s">
        <v>108</v>
      </c>
      <c r="C151" s="13" t="s">
        <v>315</v>
      </c>
      <c r="D151" s="13" t="s">
        <v>316</v>
      </c>
      <c r="E151" s="13" t="s">
        <v>317</v>
      </c>
      <c r="F151" s="14" t="s">
        <v>318</v>
      </c>
      <c r="G151" s="13" t="s">
        <v>76</v>
      </c>
      <c r="H151" s="13" t="s">
        <v>344</v>
      </c>
      <c r="I151" s="13" t="s">
        <v>345</v>
      </c>
      <c r="J151" s="15">
        <v>1400</v>
      </c>
      <c r="K151" s="2"/>
    </row>
    <row r="152" spans="1:11" ht="113.25" customHeight="1" x14ac:dyDescent="0.3">
      <c r="A152" s="2"/>
      <c r="B152" s="12" t="s">
        <v>108</v>
      </c>
      <c r="C152" s="13" t="s">
        <v>315</v>
      </c>
      <c r="D152" s="13" t="s">
        <v>316</v>
      </c>
      <c r="E152" s="13" t="s">
        <v>317</v>
      </c>
      <c r="F152" s="14" t="s">
        <v>336</v>
      </c>
      <c r="G152" s="13" t="s">
        <v>326</v>
      </c>
      <c r="H152" s="13" t="s">
        <v>346</v>
      </c>
      <c r="I152" s="13" t="s">
        <v>347</v>
      </c>
      <c r="J152" s="15">
        <v>12</v>
      </c>
      <c r="K152" s="2"/>
    </row>
    <row r="153" spans="1:11" ht="113.25" customHeight="1" x14ac:dyDescent="0.3">
      <c r="A153" s="2"/>
      <c r="B153" s="12" t="s">
        <v>108</v>
      </c>
      <c r="C153" s="13" t="s">
        <v>315</v>
      </c>
      <c r="D153" s="13" t="s">
        <v>316</v>
      </c>
      <c r="E153" s="13" t="s">
        <v>317</v>
      </c>
      <c r="F153" s="14" t="s">
        <v>333</v>
      </c>
      <c r="G153" s="13" t="s">
        <v>76</v>
      </c>
      <c r="H153" s="13" t="s">
        <v>348</v>
      </c>
      <c r="I153" s="13" t="s">
        <v>349</v>
      </c>
      <c r="J153" s="15">
        <v>8</v>
      </c>
      <c r="K153" s="2"/>
    </row>
    <row r="154" spans="1:11" ht="113.25" customHeight="1" x14ac:dyDescent="0.3">
      <c r="A154" s="2"/>
      <c r="B154" s="12" t="s">
        <v>108</v>
      </c>
      <c r="C154" s="13" t="s">
        <v>315</v>
      </c>
      <c r="D154" s="13" t="s">
        <v>316</v>
      </c>
      <c r="E154" s="13" t="s">
        <v>317</v>
      </c>
      <c r="F154" s="14" t="s">
        <v>336</v>
      </c>
      <c r="G154" s="13" t="s">
        <v>76</v>
      </c>
      <c r="H154" s="13" t="s">
        <v>348</v>
      </c>
      <c r="I154" s="13" t="s">
        <v>349</v>
      </c>
      <c r="J154" s="32">
        <v>6</v>
      </c>
      <c r="K154" s="2"/>
    </row>
    <row r="155" spans="1:11" ht="113.25" customHeight="1" x14ac:dyDescent="0.3">
      <c r="A155" s="2"/>
      <c r="B155" s="12" t="s">
        <v>108</v>
      </c>
      <c r="C155" s="13" t="s">
        <v>315</v>
      </c>
      <c r="D155" s="13" t="s">
        <v>316</v>
      </c>
      <c r="E155" s="13" t="s">
        <v>317</v>
      </c>
      <c r="F155" s="14" t="s">
        <v>318</v>
      </c>
      <c r="G155" s="13" t="s">
        <v>76</v>
      </c>
      <c r="H155" s="13" t="s">
        <v>348</v>
      </c>
      <c r="I155" s="13" t="s">
        <v>349</v>
      </c>
      <c r="J155" s="15">
        <v>4</v>
      </c>
      <c r="K155" s="2"/>
    </row>
    <row r="156" spans="1:11" ht="113.25" customHeight="1" x14ac:dyDescent="0.3">
      <c r="A156" s="2"/>
      <c r="B156" s="12" t="s">
        <v>108</v>
      </c>
      <c r="C156" s="13" t="s">
        <v>315</v>
      </c>
      <c r="D156" s="13" t="s">
        <v>316</v>
      </c>
      <c r="E156" s="13" t="s">
        <v>317</v>
      </c>
      <c r="F156" s="14" t="s">
        <v>337</v>
      </c>
      <c r="G156" s="13" t="s">
        <v>76</v>
      </c>
      <c r="H156" s="13" t="s">
        <v>348</v>
      </c>
      <c r="I156" s="13" t="s">
        <v>349</v>
      </c>
      <c r="J156" s="15">
        <v>4</v>
      </c>
      <c r="K156" s="2"/>
    </row>
    <row r="157" spans="1:11" ht="113.25" customHeight="1" x14ac:dyDescent="0.3">
      <c r="A157" s="2"/>
      <c r="B157" s="12" t="s">
        <v>108</v>
      </c>
      <c r="C157" s="13" t="s">
        <v>315</v>
      </c>
      <c r="D157" s="13" t="s">
        <v>350</v>
      </c>
      <c r="E157" s="13" t="s">
        <v>317</v>
      </c>
      <c r="F157" s="14" t="s">
        <v>325</v>
      </c>
      <c r="G157" s="13" t="s">
        <v>326</v>
      </c>
      <c r="H157" s="13" t="s">
        <v>351</v>
      </c>
      <c r="I157" s="13" t="s">
        <v>352</v>
      </c>
      <c r="J157" s="15">
        <v>3.2</v>
      </c>
      <c r="K157" s="2"/>
    </row>
    <row r="158" spans="1:11" ht="113.25" customHeight="1" x14ac:dyDescent="0.3">
      <c r="A158" s="2"/>
      <c r="B158" s="12" t="s">
        <v>108</v>
      </c>
      <c r="C158" s="13" t="s">
        <v>315</v>
      </c>
      <c r="D158" s="13" t="s">
        <v>350</v>
      </c>
      <c r="E158" s="13" t="s">
        <v>317</v>
      </c>
      <c r="F158" s="14" t="s">
        <v>325</v>
      </c>
      <c r="G158" s="13" t="s">
        <v>76</v>
      </c>
      <c r="H158" s="13" t="s">
        <v>353</v>
      </c>
      <c r="I158" s="13" t="s">
        <v>354</v>
      </c>
      <c r="J158" s="28">
        <v>92300</v>
      </c>
      <c r="K158" s="2"/>
    </row>
    <row r="159" spans="1:11" ht="113.25" customHeight="1" x14ac:dyDescent="0.3">
      <c r="A159" s="2"/>
      <c r="B159" s="12" t="s">
        <v>108</v>
      </c>
      <c r="C159" s="13" t="s">
        <v>315</v>
      </c>
      <c r="D159" s="13" t="s">
        <v>350</v>
      </c>
      <c r="E159" s="13" t="s">
        <v>317</v>
      </c>
      <c r="F159" s="14" t="s">
        <v>333</v>
      </c>
      <c r="G159" s="13" t="s">
        <v>76</v>
      </c>
      <c r="H159" s="13" t="s">
        <v>353</v>
      </c>
      <c r="I159" s="13" t="s">
        <v>354</v>
      </c>
      <c r="J159" s="28">
        <v>62260</v>
      </c>
      <c r="K159" s="2"/>
    </row>
    <row r="160" spans="1:11" ht="113.25" customHeight="1" x14ac:dyDescent="0.3">
      <c r="A160" s="2"/>
      <c r="B160" s="12" t="s">
        <v>108</v>
      </c>
      <c r="C160" s="13" t="s">
        <v>315</v>
      </c>
      <c r="D160" s="13" t="s">
        <v>350</v>
      </c>
      <c r="E160" s="13" t="s">
        <v>317</v>
      </c>
      <c r="F160" s="14" t="s">
        <v>325</v>
      </c>
      <c r="G160" s="13" t="s">
        <v>76</v>
      </c>
      <c r="H160" s="13" t="s">
        <v>355</v>
      </c>
      <c r="I160" s="13" t="s">
        <v>356</v>
      </c>
      <c r="J160" s="28">
        <v>251740</v>
      </c>
      <c r="K160" s="2"/>
    </row>
    <row r="161" spans="1:11" ht="113.25" customHeight="1" x14ac:dyDescent="0.3">
      <c r="A161" s="2"/>
      <c r="B161" s="12" t="s">
        <v>108</v>
      </c>
      <c r="C161" s="13" t="s">
        <v>315</v>
      </c>
      <c r="D161" s="13" t="s">
        <v>350</v>
      </c>
      <c r="E161" s="13" t="s">
        <v>317</v>
      </c>
      <c r="F161" s="14" t="s">
        <v>325</v>
      </c>
      <c r="G161" s="13" t="s">
        <v>76</v>
      </c>
      <c r="H161" s="13" t="s">
        <v>357</v>
      </c>
      <c r="I161" s="13" t="s">
        <v>358</v>
      </c>
      <c r="J161" s="28">
        <v>95</v>
      </c>
      <c r="K161" s="2"/>
    </row>
    <row r="162" spans="1:11" ht="113.25" customHeight="1" x14ac:dyDescent="0.3">
      <c r="A162" s="2"/>
      <c r="B162" s="12" t="s">
        <v>108</v>
      </c>
      <c r="C162" s="13" t="s">
        <v>315</v>
      </c>
      <c r="D162" s="13" t="s">
        <v>350</v>
      </c>
      <c r="E162" s="13" t="s">
        <v>317</v>
      </c>
      <c r="F162" s="14" t="s">
        <v>325</v>
      </c>
      <c r="G162" s="13" t="s">
        <v>76</v>
      </c>
      <c r="H162" s="13" t="s">
        <v>359</v>
      </c>
      <c r="I162" s="13" t="s">
        <v>360</v>
      </c>
      <c r="J162" s="28">
        <v>12</v>
      </c>
      <c r="K162" s="2"/>
    </row>
    <row r="163" spans="1:11" ht="113.25" customHeight="1" x14ac:dyDescent="0.3">
      <c r="A163" s="2"/>
      <c r="B163" s="12" t="s">
        <v>108</v>
      </c>
      <c r="C163" s="13" t="s">
        <v>315</v>
      </c>
      <c r="D163" s="13" t="s">
        <v>350</v>
      </c>
      <c r="E163" s="13" t="s">
        <v>317</v>
      </c>
      <c r="F163" s="14" t="s">
        <v>325</v>
      </c>
      <c r="G163" s="13" t="s">
        <v>76</v>
      </c>
      <c r="H163" s="13" t="s">
        <v>361</v>
      </c>
      <c r="I163" s="13" t="s">
        <v>362</v>
      </c>
      <c r="J163" s="28">
        <v>9</v>
      </c>
      <c r="K163" s="2"/>
    </row>
    <row r="164" spans="1:11" ht="113.25" customHeight="1" x14ac:dyDescent="0.3">
      <c r="A164" s="2"/>
      <c r="B164" s="12" t="s">
        <v>108</v>
      </c>
      <c r="C164" s="13" t="s">
        <v>315</v>
      </c>
      <c r="D164" s="13" t="s">
        <v>350</v>
      </c>
      <c r="E164" s="13" t="s">
        <v>317</v>
      </c>
      <c r="F164" s="14" t="s">
        <v>325</v>
      </c>
      <c r="G164" s="13" t="s">
        <v>76</v>
      </c>
      <c r="H164" s="13" t="s">
        <v>363</v>
      </c>
      <c r="I164" s="13" t="s">
        <v>364</v>
      </c>
      <c r="J164" s="28">
        <v>50</v>
      </c>
      <c r="K164" s="2"/>
    </row>
    <row r="165" spans="1:11" ht="113.25" customHeight="1" x14ac:dyDescent="0.3">
      <c r="A165" s="2"/>
      <c r="B165" s="12" t="s">
        <v>108</v>
      </c>
      <c r="C165" s="13" t="s">
        <v>315</v>
      </c>
      <c r="D165" s="13" t="s">
        <v>350</v>
      </c>
      <c r="E165" s="13" t="s">
        <v>317</v>
      </c>
      <c r="F165" s="14" t="s">
        <v>325</v>
      </c>
      <c r="G165" s="13" t="s">
        <v>76</v>
      </c>
      <c r="H165" s="13" t="s">
        <v>365</v>
      </c>
      <c r="I165" s="13" t="s">
        <v>366</v>
      </c>
      <c r="J165" s="28">
        <v>50</v>
      </c>
      <c r="K165" s="2"/>
    </row>
    <row r="166" spans="1:11" ht="113.25" customHeight="1" x14ac:dyDescent="0.3">
      <c r="A166" s="2"/>
      <c r="B166" s="12" t="s">
        <v>108</v>
      </c>
      <c r="C166" s="13" t="s">
        <v>315</v>
      </c>
      <c r="D166" s="13" t="s">
        <v>350</v>
      </c>
      <c r="E166" s="13" t="s">
        <v>317</v>
      </c>
      <c r="F166" s="14" t="s">
        <v>325</v>
      </c>
      <c r="G166" s="13" t="s">
        <v>76</v>
      </c>
      <c r="H166" s="13" t="s">
        <v>367</v>
      </c>
      <c r="I166" s="13" t="s">
        <v>368</v>
      </c>
      <c r="J166" s="28">
        <v>1</v>
      </c>
      <c r="K166" s="2"/>
    </row>
    <row r="167" spans="1:11" ht="113.25" customHeight="1" x14ac:dyDescent="0.3">
      <c r="A167" s="2"/>
      <c r="B167" s="12" t="s">
        <v>108</v>
      </c>
      <c r="C167" s="13" t="s">
        <v>315</v>
      </c>
      <c r="D167" s="13" t="s">
        <v>369</v>
      </c>
      <c r="E167" s="13" t="s">
        <v>317</v>
      </c>
      <c r="F167" s="14" t="s">
        <v>325</v>
      </c>
      <c r="G167" s="13" t="s">
        <v>76</v>
      </c>
      <c r="H167" s="13" t="s">
        <v>370</v>
      </c>
      <c r="I167" s="13" t="s">
        <v>371</v>
      </c>
      <c r="J167" s="15">
        <v>1</v>
      </c>
      <c r="K167" s="2"/>
    </row>
    <row r="168" spans="1:11" ht="113.25" customHeight="1" x14ac:dyDescent="0.3">
      <c r="A168" s="2"/>
      <c r="B168" s="12" t="s">
        <v>108</v>
      </c>
      <c r="C168" s="13" t="s">
        <v>315</v>
      </c>
      <c r="D168" s="13" t="s">
        <v>369</v>
      </c>
      <c r="E168" s="13" t="s">
        <v>317</v>
      </c>
      <c r="F168" s="14" t="s">
        <v>333</v>
      </c>
      <c r="G168" s="13" t="s">
        <v>76</v>
      </c>
      <c r="H168" s="13" t="s">
        <v>372</v>
      </c>
      <c r="I168" s="13" t="s">
        <v>373</v>
      </c>
      <c r="J168" s="15">
        <v>3</v>
      </c>
      <c r="K168" s="2"/>
    </row>
    <row r="169" spans="1:11" ht="113.25" customHeight="1" x14ac:dyDescent="0.3">
      <c r="A169" s="2"/>
      <c r="B169" s="12" t="s">
        <v>108</v>
      </c>
      <c r="C169" s="13" t="s">
        <v>315</v>
      </c>
      <c r="D169" s="13" t="s">
        <v>369</v>
      </c>
      <c r="E169" s="13" t="s">
        <v>317</v>
      </c>
      <c r="F169" s="14" t="s">
        <v>325</v>
      </c>
      <c r="G169" s="13" t="s">
        <v>76</v>
      </c>
      <c r="H169" s="13" t="s">
        <v>372</v>
      </c>
      <c r="I169" s="13" t="s">
        <v>373</v>
      </c>
      <c r="J169" s="15">
        <v>1</v>
      </c>
      <c r="K169" s="2"/>
    </row>
    <row r="170" spans="1:11" ht="113.25" customHeight="1" x14ac:dyDescent="0.3">
      <c r="A170" s="2"/>
      <c r="B170" s="12" t="s">
        <v>108</v>
      </c>
      <c r="C170" s="13" t="s">
        <v>315</v>
      </c>
      <c r="D170" s="13" t="s">
        <v>369</v>
      </c>
      <c r="E170" s="13" t="s">
        <v>317</v>
      </c>
      <c r="F170" s="14" t="s">
        <v>325</v>
      </c>
      <c r="G170" s="13" t="s">
        <v>76</v>
      </c>
      <c r="H170" s="13" t="s">
        <v>374</v>
      </c>
      <c r="I170" s="13" t="s">
        <v>375</v>
      </c>
      <c r="J170" s="15">
        <v>1</v>
      </c>
      <c r="K170" s="2"/>
    </row>
    <row r="171" spans="1:11" ht="113.25" customHeight="1" x14ac:dyDescent="0.3">
      <c r="A171" s="2"/>
      <c r="B171" s="12" t="s">
        <v>108</v>
      </c>
      <c r="C171" s="13" t="s">
        <v>315</v>
      </c>
      <c r="D171" s="13" t="s">
        <v>369</v>
      </c>
      <c r="E171" s="13" t="s">
        <v>317</v>
      </c>
      <c r="F171" s="14" t="s">
        <v>336</v>
      </c>
      <c r="G171" s="13" t="s">
        <v>76</v>
      </c>
      <c r="H171" s="13" t="s">
        <v>376</v>
      </c>
      <c r="I171" s="13" t="s">
        <v>377</v>
      </c>
      <c r="J171" s="32">
        <v>13</v>
      </c>
      <c r="K171" s="2"/>
    </row>
    <row r="172" spans="1:11" ht="113.25" customHeight="1" x14ac:dyDescent="0.3">
      <c r="A172" s="2"/>
      <c r="B172" s="12" t="s">
        <v>108</v>
      </c>
      <c r="C172" s="13" t="s">
        <v>315</v>
      </c>
      <c r="D172" s="13" t="s">
        <v>378</v>
      </c>
      <c r="E172" s="13" t="s">
        <v>317</v>
      </c>
      <c r="F172" s="14" t="s">
        <v>325</v>
      </c>
      <c r="G172" s="13" t="s">
        <v>326</v>
      </c>
      <c r="H172" s="13" t="s">
        <v>379</v>
      </c>
      <c r="I172" s="13" t="s">
        <v>380</v>
      </c>
      <c r="J172" s="15">
        <v>36</v>
      </c>
      <c r="K172" s="2"/>
    </row>
    <row r="173" spans="1:11" ht="113.25" customHeight="1" x14ac:dyDescent="0.3">
      <c r="A173" s="2"/>
      <c r="B173" s="12" t="s">
        <v>108</v>
      </c>
      <c r="C173" s="13" t="s">
        <v>315</v>
      </c>
      <c r="D173" s="13" t="s">
        <v>378</v>
      </c>
      <c r="E173" s="13" t="s">
        <v>317</v>
      </c>
      <c r="F173" s="13" t="s">
        <v>381</v>
      </c>
      <c r="G173" s="13" t="s">
        <v>76</v>
      </c>
      <c r="H173" s="13" t="s">
        <v>382</v>
      </c>
      <c r="I173" s="13" t="s">
        <v>383</v>
      </c>
      <c r="J173" s="28">
        <v>570</v>
      </c>
      <c r="K173" s="2"/>
    </row>
    <row r="174" spans="1:11" ht="113.25" customHeight="1" x14ac:dyDescent="0.3">
      <c r="A174" s="2"/>
      <c r="B174" s="12" t="s">
        <v>108</v>
      </c>
      <c r="C174" s="13" t="s">
        <v>315</v>
      </c>
      <c r="D174" s="13" t="s">
        <v>378</v>
      </c>
      <c r="E174" s="13" t="s">
        <v>317</v>
      </c>
      <c r="F174" s="13" t="s">
        <v>384</v>
      </c>
      <c r="G174" s="13" t="s">
        <v>76</v>
      </c>
      <c r="H174" s="13" t="s">
        <v>382</v>
      </c>
      <c r="I174" s="13" t="s">
        <v>383</v>
      </c>
      <c r="J174" s="28">
        <v>86</v>
      </c>
      <c r="K174" s="2"/>
    </row>
    <row r="175" spans="1:11" ht="113.25" customHeight="1" x14ac:dyDescent="0.3">
      <c r="A175" s="2"/>
      <c r="B175" s="12" t="s">
        <v>108</v>
      </c>
      <c r="C175" s="13" t="s">
        <v>315</v>
      </c>
      <c r="D175" s="13" t="s">
        <v>378</v>
      </c>
      <c r="E175" s="13" t="s">
        <v>317</v>
      </c>
      <c r="F175" s="14" t="s">
        <v>325</v>
      </c>
      <c r="G175" s="13" t="s">
        <v>76</v>
      </c>
      <c r="H175" s="13" t="s">
        <v>382</v>
      </c>
      <c r="I175" s="13" t="s">
        <v>383</v>
      </c>
      <c r="J175" s="28">
        <v>241</v>
      </c>
      <c r="K175" s="2"/>
    </row>
    <row r="176" spans="1:11" ht="113.25" customHeight="1" x14ac:dyDescent="0.3">
      <c r="A176" s="2"/>
      <c r="B176" s="12" t="s">
        <v>108</v>
      </c>
      <c r="C176" s="13" t="s">
        <v>315</v>
      </c>
      <c r="D176" s="13" t="s">
        <v>378</v>
      </c>
      <c r="E176" s="13" t="s">
        <v>317</v>
      </c>
      <c r="F176" s="14" t="s">
        <v>333</v>
      </c>
      <c r="G176" s="13" t="s">
        <v>76</v>
      </c>
      <c r="H176" s="13" t="s">
        <v>382</v>
      </c>
      <c r="I176" s="13" t="s">
        <v>383</v>
      </c>
      <c r="J176" s="28">
        <v>2513</v>
      </c>
      <c r="K176" s="2"/>
    </row>
    <row r="177" spans="1:11" ht="113.25" customHeight="1" x14ac:dyDescent="0.3">
      <c r="A177" s="2"/>
      <c r="B177" s="12" t="s">
        <v>108</v>
      </c>
      <c r="C177" s="13" t="s">
        <v>315</v>
      </c>
      <c r="D177" s="13" t="s">
        <v>378</v>
      </c>
      <c r="E177" s="13" t="s">
        <v>317</v>
      </c>
      <c r="F177" s="14" t="s">
        <v>336</v>
      </c>
      <c r="G177" s="13" t="s">
        <v>76</v>
      </c>
      <c r="H177" s="13" t="s">
        <v>382</v>
      </c>
      <c r="I177" s="13" t="s">
        <v>383</v>
      </c>
      <c r="J177" s="28">
        <v>288</v>
      </c>
      <c r="K177" s="2"/>
    </row>
    <row r="178" spans="1:11" ht="113.25" customHeight="1" x14ac:dyDescent="0.3">
      <c r="A178" s="2"/>
      <c r="B178" s="12" t="s">
        <v>108</v>
      </c>
      <c r="C178" s="13" t="s">
        <v>315</v>
      </c>
      <c r="D178" s="13" t="s">
        <v>378</v>
      </c>
      <c r="E178" s="13" t="s">
        <v>317</v>
      </c>
      <c r="F178" s="14" t="s">
        <v>336</v>
      </c>
      <c r="G178" s="13" t="s">
        <v>76</v>
      </c>
      <c r="H178" s="13" t="s">
        <v>385</v>
      </c>
      <c r="I178" s="13" t="s">
        <v>386</v>
      </c>
      <c r="J178" s="28">
        <v>14</v>
      </c>
      <c r="K178" s="2"/>
    </row>
    <row r="179" spans="1:11" ht="91.5" customHeight="1" x14ac:dyDescent="0.3">
      <c r="A179" s="2"/>
      <c r="B179" s="12" t="s">
        <v>108</v>
      </c>
      <c r="C179" s="13" t="s">
        <v>315</v>
      </c>
      <c r="D179" s="13" t="s">
        <v>378</v>
      </c>
      <c r="E179" s="13" t="s">
        <v>317</v>
      </c>
      <c r="F179" s="14" t="s">
        <v>384</v>
      </c>
      <c r="G179" s="13" t="s">
        <v>76</v>
      </c>
      <c r="H179" s="13" t="s">
        <v>385</v>
      </c>
      <c r="I179" s="13" t="s">
        <v>386</v>
      </c>
      <c r="J179" s="28">
        <v>3</v>
      </c>
      <c r="K179" s="2"/>
    </row>
    <row r="180" spans="1:11" ht="91.5" customHeight="1" x14ac:dyDescent="0.3">
      <c r="A180" s="2"/>
      <c r="B180" s="12" t="s">
        <v>108</v>
      </c>
      <c r="C180" s="13" t="s">
        <v>315</v>
      </c>
      <c r="D180" s="13" t="s">
        <v>378</v>
      </c>
      <c r="E180" s="13" t="s">
        <v>317</v>
      </c>
      <c r="F180" s="14" t="s">
        <v>325</v>
      </c>
      <c r="G180" s="13" t="s">
        <v>76</v>
      </c>
      <c r="H180" s="13" t="s">
        <v>385</v>
      </c>
      <c r="I180" s="13" t="s">
        <v>386</v>
      </c>
      <c r="J180" s="28">
        <v>108</v>
      </c>
      <c r="K180" s="2"/>
    </row>
    <row r="181" spans="1:11" ht="101.25" customHeight="1" x14ac:dyDescent="0.3">
      <c r="A181" s="2"/>
      <c r="B181" s="12" t="s">
        <v>108</v>
      </c>
      <c r="C181" s="13" t="s">
        <v>315</v>
      </c>
      <c r="D181" s="13" t="s">
        <v>378</v>
      </c>
      <c r="E181" s="13" t="s">
        <v>317</v>
      </c>
      <c r="F181" s="14" t="s">
        <v>333</v>
      </c>
      <c r="G181" s="13" t="s">
        <v>76</v>
      </c>
      <c r="H181" s="13" t="s">
        <v>385</v>
      </c>
      <c r="I181" s="13" t="s">
        <v>386</v>
      </c>
      <c r="J181" s="28">
        <v>286</v>
      </c>
      <c r="K181" s="2"/>
    </row>
    <row r="182" spans="1:11" ht="87.75" customHeight="1" x14ac:dyDescent="0.3">
      <c r="A182" s="2"/>
      <c r="B182" s="12" t="s">
        <v>125</v>
      </c>
      <c r="C182" s="13" t="s">
        <v>126</v>
      </c>
      <c r="D182" s="13" t="s">
        <v>387</v>
      </c>
      <c r="E182" s="13" t="s">
        <v>317</v>
      </c>
      <c r="F182" s="14" t="s">
        <v>318</v>
      </c>
      <c r="G182" s="13" t="s">
        <v>76</v>
      </c>
      <c r="H182" s="13" t="s">
        <v>388</v>
      </c>
      <c r="I182" s="13" t="s">
        <v>389</v>
      </c>
      <c r="J182" s="15">
        <v>86</v>
      </c>
      <c r="K182" s="2"/>
    </row>
    <row r="183" spans="1:11" ht="82.5" customHeight="1" x14ac:dyDescent="0.3">
      <c r="A183" s="2"/>
      <c r="B183" s="12" t="s">
        <v>125</v>
      </c>
      <c r="C183" s="13" t="s">
        <v>126</v>
      </c>
      <c r="D183" s="13" t="s">
        <v>387</v>
      </c>
      <c r="E183" s="13" t="s">
        <v>317</v>
      </c>
      <c r="F183" s="14" t="s">
        <v>318</v>
      </c>
      <c r="G183" s="13" t="s">
        <v>76</v>
      </c>
      <c r="H183" s="13" t="s">
        <v>390</v>
      </c>
      <c r="I183" s="13" t="s">
        <v>391</v>
      </c>
      <c r="J183" s="15">
        <v>4</v>
      </c>
      <c r="K183" s="2"/>
    </row>
    <row r="184" spans="1:11" ht="80.25" customHeight="1" x14ac:dyDescent="0.3">
      <c r="A184" s="2"/>
      <c r="B184" s="12" t="s">
        <v>125</v>
      </c>
      <c r="C184" s="13" t="s">
        <v>126</v>
      </c>
      <c r="D184" s="13" t="s">
        <v>387</v>
      </c>
      <c r="E184" s="13" t="s">
        <v>317</v>
      </c>
      <c r="F184" s="14" t="s">
        <v>333</v>
      </c>
      <c r="G184" s="13" t="s">
        <v>76</v>
      </c>
      <c r="H184" s="13" t="s">
        <v>390</v>
      </c>
      <c r="I184" s="13" t="s">
        <v>391</v>
      </c>
      <c r="J184" s="15">
        <v>2</v>
      </c>
      <c r="K184" s="2"/>
    </row>
    <row r="185" spans="1:11" ht="81" customHeight="1" x14ac:dyDescent="0.3">
      <c r="A185" s="2"/>
      <c r="B185" s="12" t="s">
        <v>125</v>
      </c>
      <c r="C185" s="13" t="s">
        <v>126</v>
      </c>
      <c r="D185" s="13" t="s">
        <v>387</v>
      </c>
      <c r="E185" s="13" t="s">
        <v>317</v>
      </c>
      <c r="F185" s="14" t="s">
        <v>318</v>
      </c>
      <c r="G185" s="13" t="s">
        <v>76</v>
      </c>
      <c r="H185" s="13" t="s">
        <v>392</v>
      </c>
      <c r="I185" s="13" t="s">
        <v>393</v>
      </c>
      <c r="J185" s="15">
        <v>103</v>
      </c>
      <c r="K185" s="2"/>
    </row>
    <row r="186" spans="1:11" ht="84" customHeight="1" x14ac:dyDescent="0.3">
      <c r="A186" s="2"/>
      <c r="B186" s="12" t="s">
        <v>125</v>
      </c>
      <c r="C186" s="13" t="s">
        <v>126</v>
      </c>
      <c r="D186" s="13" t="s">
        <v>387</v>
      </c>
      <c r="E186" s="13" t="s">
        <v>317</v>
      </c>
      <c r="F186" s="14" t="s">
        <v>333</v>
      </c>
      <c r="G186" s="13" t="s">
        <v>76</v>
      </c>
      <c r="H186" s="13" t="s">
        <v>392</v>
      </c>
      <c r="I186" s="13" t="s">
        <v>393</v>
      </c>
      <c r="J186" s="15">
        <v>5</v>
      </c>
      <c r="K186" s="2"/>
    </row>
    <row r="187" spans="1:11" ht="81" customHeight="1" x14ac:dyDescent="0.3">
      <c r="A187" s="2"/>
      <c r="B187" s="12" t="s">
        <v>125</v>
      </c>
      <c r="C187" s="13" t="s">
        <v>126</v>
      </c>
      <c r="D187" s="13" t="s">
        <v>387</v>
      </c>
      <c r="E187" s="13" t="s">
        <v>317</v>
      </c>
      <c r="F187" s="14" t="s">
        <v>325</v>
      </c>
      <c r="G187" s="13" t="s">
        <v>76</v>
      </c>
      <c r="H187" s="13" t="s">
        <v>392</v>
      </c>
      <c r="I187" s="13" t="s">
        <v>393</v>
      </c>
      <c r="J187" s="15">
        <v>30</v>
      </c>
      <c r="K187" s="2"/>
    </row>
    <row r="188" spans="1:11" ht="113.25" customHeight="1" x14ac:dyDescent="0.3">
      <c r="A188" s="2"/>
      <c r="B188" s="12" t="s">
        <v>125</v>
      </c>
      <c r="C188" s="13" t="s">
        <v>126</v>
      </c>
      <c r="D188" s="13" t="s">
        <v>387</v>
      </c>
      <c r="E188" s="13" t="s">
        <v>317</v>
      </c>
      <c r="F188" s="14" t="s">
        <v>336</v>
      </c>
      <c r="G188" s="13" t="s">
        <v>76</v>
      </c>
      <c r="H188" s="13" t="s">
        <v>392</v>
      </c>
      <c r="I188" s="13" t="s">
        <v>393</v>
      </c>
      <c r="J188" s="15">
        <v>1</v>
      </c>
      <c r="K188" s="2"/>
    </row>
    <row r="189" spans="1:11" ht="113.25" customHeight="1" x14ac:dyDescent="0.3">
      <c r="A189" s="2"/>
      <c r="B189" s="12" t="s">
        <v>125</v>
      </c>
      <c r="C189" s="13" t="s">
        <v>126</v>
      </c>
      <c r="D189" s="13" t="s">
        <v>387</v>
      </c>
      <c r="E189" s="13" t="s">
        <v>317</v>
      </c>
      <c r="F189" s="13" t="s">
        <v>381</v>
      </c>
      <c r="G189" s="13" t="s">
        <v>76</v>
      </c>
      <c r="H189" s="13" t="s">
        <v>392</v>
      </c>
      <c r="I189" s="13" t="s">
        <v>393</v>
      </c>
      <c r="J189" s="15">
        <v>1</v>
      </c>
      <c r="K189" s="2"/>
    </row>
    <row r="190" spans="1:11" ht="113.25" customHeight="1" x14ac:dyDescent="0.3">
      <c r="A190" s="2"/>
      <c r="B190" s="12" t="s">
        <v>125</v>
      </c>
      <c r="C190" s="13" t="s">
        <v>126</v>
      </c>
      <c r="D190" s="13" t="s">
        <v>387</v>
      </c>
      <c r="E190" s="13" t="s">
        <v>317</v>
      </c>
      <c r="F190" s="14" t="s">
        <v>318</v>
      </c>
      <c r="G190" s="13" t="s">
        <v>76</v>
      </c>
      <c r="H190" s="13" t="s">
        <v>394</v>
      </c>
      <c r="I190" s="13" t="s">
        <v>395</v>
      </c>
      <c r="J190" s="15">
        <v>7</v>
      </c>
      <c r="K190" s="2"/>
    </row>
    <row r="191" spans="1:11" ht="113.25" customHeight="1" x14ac:dyDescent="0.3">
      <c r="A191" s="2"/>
      <c r="B191" s="12" t="s">
        <v>125</v>
      </c>
      <c r="C191" s="13" t="s">
        <v>126</v>
      </c>
      <c r="D191" s="13" t="s">
        <v>387</v>
      </c>
      <c r="E191" s="13" t="s">
        <v>317</v>
      </c>
      <c r="F191" s="14" t="s">
        <v>318</v>
      </c>
      <c r="G191" s="13" t="s">
        <v>76</v>
      </c>
      <c r="H191" s="13" t="s">
        <v>396</v>
      </c>
      <c r="I191" s="13" t="s">
        <v>397</v>
      </c>
      <c r="J191" s="15">
        <v>353</v>
      </c>
      <c r="K191" s="2"/>
    </row>
    <row r="192" spans="1:11" ht="113.25" customHeight="1" x14ac:dyDescent="0.3">
      <c r="A192" s="2"/>
      <c r="B192" s="12" t="s">
        <v>125</v>
      </c>
      <c r="C192" s="13" t="s">
        <v>126</v>
      </c>
      <c r="D192" s="13" t="s">
        <v>398</v>
      </c>
      <c r="E192" s="13" t="s">
        <v>317</v>
      </c>
      <c r="F192" s="14" t="s">
        <v>337</v>
      </c>
      <c r="G192" s="13" t="s">
        <v>326</v>
      </c>
      <c r="H192" s="13" t="s">
        <v>45</v>
      </c>
      <c r="I192" s="13" t="s">
        <v>399</v>
      </c>
      <c r="J192" s="15">
        <v>19.95</v>
      </c>
      <c r="K192" s="2"/>
    </row>
    <row r="193" spans="1:11" ht="113.25" customHeight="1" x14ac:dyDescent="0.3">
      <c r="A193" s="2"/>
      <c r="B193" s="12" t="s">
        <v>125</v>
      </c>
      <c r="C193" s="13" t="s">
        <v>126</v>
      </c>
      <c r="D193" s="13" t="s">
        <v>398</v>
      </c>
      <c r="E193" s="13" t="s">
        <v>317</v>
      </c>
      <c r="F193" s="14" t="s">
        <v>337</v>
      </c>
      <c r="G193" s="13" t="s">
        <v>326</v>
      </c>
      <c r="H193" s="13" t="s">
        <v>46</v>
      </c>
      <c r="I193" s="13" t="s">
        <v>400</v>
      </c>
      <c r="J193" s="15">
        <v>39</v>
      </c>
      <c r="K193" s="2"/>
    </row>
    <row r="194" spans="1:11" ht="113.25" customHeight="1" x14ac:dyDescent="0.3">
      <c r="A194" s="2"/>
      <c r="B194" s="12" t="s">
        <v>125</v>
      </c>
      <c r="C194" s="13" t="s">
        <v>126</v>
      </c>
      <c r="D194" s="13" t="s">
        <v>398</v>
      </c>
      <c r="E194" s="13" t="s">
        <v>317</v>
      </c>
      <c r="F194" s="14" t="s">
        <v>337</v>
      </c>
      <c r="G194" s="13" t="s">
        <v>326</v>
      </c>
      <c r="H194" s="13" t="s">
        <v>47</v>
      </c>
      <c r="I194" s="13" t="s">
        <v>401</v>
      </c>
      <c r="J194" s="15">
        <v>49.7</v>
      </c>
      <c r="K194" s="2"/>
    </row>
    <row r="195" spans="1:11" ht="113.25" customHeight="1" x14ac:dyDescent="0.3">
      <c r="A195" s="2"/>
      <c r="B195" s="12" t="s">
        <v>125</v>
      </c>
      <c r="C195" s="13" t="s">
        <v>126</v>
      </c>
      <c r="D195" s="13" t="s">
        <v>398</v>
      </c>
      <c r="E195" s="13" t="s">
        <v>317</v>
      </c>
      <c r="F195" s="14" t="s">
        <v>337</v>
      </c>
      <c r="G195" s="13" t="s">
        <v>76</v>
      </c>
      <c r="H195" s="13" t="s">
        <v>402</v>
      </c>
      <c r="I195" s="13" t="s">
        <v>403</v>
      </c>
      <c r="J195" s="15">
        <v>1009</v>
      </c>
      <c r="K195" s="2"/>
    </row>
    <row r="196" spans="1:11" ht="113.25" customHeight="1" x14ac:dyDescent="0.3">
      <c r="A196" s="2"/>
      <c r="B196" s="12" t="s">
        <v>125</v>
      </c>
      <c r="C196" s="13" t="s">
        <v>126</v>
      </c>
      <c r="D196" s="13" t="s">
        <v>398</v>
      </c>
      <c r="E196" s="13" t="s">
        <v>317</v>
      </c>
      <c r="F196" s="14" t="s">
        <v>337</v>
      </c>
      <c r="G196" s="13" t="s">
        <v>76</v>
      </c>
      <c r="H196" s="13" t="s">
        <v>404</v>
      </c>
      <c r="I196" s="13" t="s">
        <v>405</v>
      </c>
      <c r="J196" s="15">
        <v>1</v>
      </c>
      <c r="K196" s="2"/>
    </row>
    <row r="197" spans="1:11" ht="174.75" customHeight="1" x14ac:dyDescent="0.3">
      <c r="A197" s="2"/>
      <c r="B197" s="12" t="s">
        <v>125</v>
      </c>
      <c r="C197" s="13" t="s">
        <v>126</v>
      </c>
      <c r="D197" s="13" t="s">
        <v>398</v>
      </c>
      <c r="E197" s="13" t="s">
        <v>317</v>
      </c>
      <c r="F197" s="14" t="s">
        <v>325</v>
      </c>
      <c r="G197" s="13" t="s">
        <v>326</v>
      </c>
      <c r="H197" s="13" t="s">
        <v>48</v>
      </c>
      <c r="I197" s="13" t="s">
        <v>406</v>
      </c>
      <c r="J197" s="15">
        <v>14.83</v>
      </c>
      <c r="K197" s="2"/>
    </row>
    <row r="198" spans="1:11" ht="113.25" customHeight="1" x14ac:dyDescent="0.3">
      <c r="A198" s="2"/>
      <c r="B198" s="12" t="s">
        <v>125</v>
      </c>
      <c r="C198" s="13" t="s">
        <v>126</v>
      </c>
      <c r="D198" s="13" t="s">
        <v>398</v>
      </c>
      <c r="E198" s="13" t="s">
        <v>317</v>
      </c>
      <c r="F198" s="14" t="s">
        <v>325</v>
      </c>
      <c r="G198" s="13" t="s">
        <v>326</v>
      </c>
      <c r="H198" s="13" t="s">
        <v>49</v>
      </c>
      <c r="I198" s="13" t="s">
        <v>407</v>
      </c>
      <c r="J198" s="15">
        <v>11.21</v>
      </c>
      <c r="K198" s="2"/>
    </row>
    <row r="199" spans="1:11" ht="113.25" customHeight="1" x14ac:dyDescent="0.3">
      <c r="A199" s="2"/>
      <c r="B199" s="12" t="s">
        <v>408</v>
      </c>
      <c r="C199" s="13" t="s">
        <v>409</v>
      </c>
      <c r="D199" s="13" t="s">
        <v>410</v>
      </c>
      <c r="E199" s="13" t="s">
        <v>317</v>
      </c>
      <c r="F199" s="14" t="s">
        <v>325</v>
      </c>
      <c r="G199" s="13" t="s">
        <v>326</v>
      </c>
      <c r="H199" s="13" t="s">
        <v>411</v>
      </c>
      <c r="I199" s="13" t="s">
        <v>412</v>
      </c>
      <c r="J199" s="33">
        <v>7.28</v>
      </c>
      <c r="K199" s="2"/>
    </row>
    <row r="200" spans="1:11" ht="201" customHeight="1" x14ac:dyDescent="0.3">
      <c r="A200" s="2"/>
      <c r="B200" s="12" t="s">
        <v>408</v>
      </c>
      <c r="C200" s="13" t="s">
        <v>409</v>
      </c>
      <c r="D200" s="13" t="s">
        <v>410</v>
      </c>
      <c r="E200" s="13" t="s">
        <v>317</v>
      </c>
      <c r="F200" s="14" t="s">
        <v>413</v>
      </c>
      <c r="G200" s="13" t="s">
        <v>76</v>
      </c>
      <c r="H200" s="13" t="s">
        <v>414</v>
      </c>
      <c r="I200" s="13" t="s">
        <v>415</v>
      </c>
      <c r="J200" s="29">
        <v>2500</v>
      </c>
      <c r="K200" s="2"/>
    </row>
    <row r="201" spans="1:11" ht="128.25" customHeight="1" x14ac:dyDescent="0.3">
      <c r="A201" s="2"/>
      <c r="B201" s="12" t="s">
        <v>408</v>
      </c>
      <c r="C201" s="13" t="s">
        <v>409</v>
      </c>
      <c r="D201" s="13" t="s">
        <v>416</v>
      </c>
      <c r="E201" s="13" t="s">
        <v>317</v>
      </c>
      <c r="F201" s="14" t="s">
        <v>325</v>
      </c>
      <c r="G201" s="13" t="s">
        <v>326</v>
      </c>
      <c r="H201" s="13" t="s">
        <v>417</v>
      </c>
      <c r="I201" s="13" t="s">
        <v>418</v>
      </c>
      <c r="J201" s="15">
        <v>48.5</v>
      </c>
      <c r="K201" s="2"/>
    </row>
    <row r="202" spans="1:11" ht="121.5" customHeight="1" x14ac:dyDescent="0.3">
      <c r="A202" s="2"/>
      <c r="B202" s="12" t="s">
        <v>408</v>
      </c>
      <c r="C202" s="13" t="s">
        <v>409</v>
      </c>
      <c r="D202" s="13" t="s">
        <v>416</v>
      </c>
      <c r="E202" s="13" t="s">
        <v>317</v>
      </c>
      <c r="F202" s="14" t="s">
        <v>325</v>
      </c>
      <c r="G202" s="13" t="s">
        <v>76</v>
      </c>
      <c r="H202" s="13" t="s">
        <v>419</v>
      </c>
      <c r="I202" s="13" t="s">
        <v>420</v>
      </c>
      <c r="J202" s="15">
        <v>1</v>
      </c>
      <c r="K202" s="2"/>
    </row>
    <row r="203" spans="1:11" ht="125.25" customHeight="1" x14ac:dyDescent="0.3">
      <c r="A203" s="2"/>
      <c r="B203" s="12" t="s">
        <v>408</v>
      </c>
      <c r="C203" s="13" t="s">
        <v>409</v>
      </c>
      <c r="D203" s="13" t="s">
        <v>416</v>
      </c>
      <c r="E203" s="13" t="s">
        <v>317</v>
      </c>
      <c r="F203" s="14" t="s">
        <v>325</v>
      </c>
      <c r="G203" s="13" t="s">
        <v>76</v>
      </c>
      <c r="H203" s="13" t="s">
        <v>421</v>
      </c>
      <c r="I203" s="13" t="s">
        <v>422</v>
      </c>
      <c r="J203" s="15">
        <v>1</v>
      </c>
      <c r="K203" s="2"/>
    </row>
    <row r="204" spans="1:11" ht="113.25" customHeight="1" x14ac:dyDescent="0.3">
      <c r="A204" s="2"/>
      <c r="B204" s="12" t="s">
        <v>408</v>
      </c>
      <c r="C204" s="13" t="s">
        <v>409</v>
      </c>
      <c r="D204" s="13" t="s">
        <v>416</v>
      </c>
      <c r="E204" s="13" t="s">
        <v>317</v>
      </c>
      <c r="F204" s="14" t="s">
        <v>325</v>
      </c>
      <c r="G204" s="13" t="s">
        <v>76</v>
      </c>
      <c r="H204" s="13" t="s">
        <v>423</v>
      </c>
      <c r="I204" s="13" t="s">
        <v>424</v>
      </c>
      <c r="J204" s="15">
        <v>16</v>
      </c>
      <c r="K204" s="2"/>
    </row>
    <row r="205" spans="1:11" ht="165.75" customHeight="1" x14ac:dyDescent="0.3">
      <c r="A205" s="2"/>
      <c r="B205" s="12" t="s">
        <v>408</v>
      </c>
      <c r="C205" s="13" t="s">
        <v>409</v>
      </c>
      <c r="D205" s="13" t="s">
        <v>416</v>
      </c>
      <c r="E205" s="13" t="s">
        <v>317</v>
      </c>
      <c r="F205" s="14" t="s">
        <v>325</v>
      </c>
      <c r="G205" s="13" t="s">
        <v>76</v>
      </c>
      <c r="H205" s="13" t="s">
        <v>425</v>
      </c>
      <c r="I205" s="13" t="s">
        <v>426</v>
      </c>
      <c r="J205" s="29">
        <v>60</v>
      </c>
      <c r="K205" s="2"/>
    </row>
    <row r="206" spans="1:11" ht="174.75" customHeight="1" x14ac:dyDescent="0.3">
      <c r="A206" s="2"/>
      <c r="B206" s="12" t="s">
        <v>408</v>
      </c>
      <c r="C206" s="13" t="s">
        <v>409</v>
      </c>
      <c r="D206" s="13" t="s">
        <v>427</v>
      </c>
      <c r="E206" s="13" t="s">
        <v>317</v>
      </c>
      <c r="F206" s="14" t="s">
        <v>325</v>
      </c>
      <c r="G206" s="13" t="s">
        <v>326</v>
      </c>
      <c r="H206" s="13" t="s">
        <v>428</v>
      </c>
      <c r="I206" s="13" t="s">
        <v>429</v>
      </c>
      <c r="J206" s="15">
        <v>48.8</v>
      </c>
      <c r="K206" s="2"/>
    </row>
    <row r="207" spans="1:11" ht="113.25" customHeight="1" x14ac:dyDescent="0.3">
      <c r="A207" s="2"/>
      <c r="B207" s="12" t="s">
        <v>408</v>
      </c>
      <c r="C207" s="13" t="s">
        <v>409</v>
      </c>
      <c r="D207" s="13" t="s">
        <v>427</v>
      </c>
      <c r="E207" s="13" t="s">
        <v>317</v>
      </c>
      <c r="F207" s="14" t="s">
        <v>325</v>
      </c>
      <c r="G207" s="13" t="s">
        <v>76</v>
      </c>
      <c r="H207" s="13" t="s">
        <v>430</v>
      </c>
      <c r="I207" s="13" t="s">
        <v>431</v>
      </c>
      <c r="J207" s="15">
        <v>10</v>
      </c>
      <c r="K207" s="2"/>
    </row>
    <row r="208" spans="1:11" ht="113.25" customHeight="1" x14ac:dyDescent="0.3">
      <c r="A208" s="2"/>
      <c r="B208" s="12" t="s">
        <v>408</v>
      </c>
      <c r="C208" s="13" t="s">
        <v>409</v>
      </c>
      <c r="D208" s="13" t="s">
        <v>427</v>
      </c>
      <c r="E208" s="13" t="s">
        <v>317</v>
      </c>
      <c r="F208" s="14" t="s">
        <v>325</v>
      </c>
      <c r="G208" s="13" t="s">
        <v>326</v>
      </c>
      <c r="H208" s="13" t="s">
        <v>432</v>
      </c>
      <c r="I208" s="13" t="s">
        <v>433</v>
      </c>
      <c r="J208" s="15">
        <v>18.82</v>
      </c>
      <c r="K208" s="2"/>
    </row>
    <row r="209" spans="1:11" ht="113.25" customHeight="1" x14ac:dyDescent="0.3">
      <c r="A209" s="2"/>
      <c r="B209" s="12" t="s">
        <v>408</v>
      </c>
      <c r="C209" s="13" t="s">
        <v>409</v>
      </c>
      <c r="D209" s="13" t="s">
        <v>427</v>
      </c>
      <c r="E209" s="13" t="s">
        <v>317</v>
      </c>
      <c r="F209" s="14" t="s">
        <v>325</v>
      </c>
      <c r="G209" s="13" t="s">
        <v>76</v>
      </c>
      <c r="H209" s="13" t="s">
        <v>434</v>
      </c>
      <c r="I209" s="13" t="s">
        <v>435</v>
      </c>
      <c r="J209" s="15">
        <v>9</v>
      </c>
      <c r="K209" s="2"/>
    </row>
    <row r="210" spans="1:11" ht="113.25" customHeight="1" x14ac:dyDescent="0.3">
      <c r="A210" s="2"/>
      <c r="B210" s="12" t="s">
        <v>408</v>
      </c>
      <c r="C210" s="13" t="s">
        <v>409</v>
      </c>
      <c r="D210" s="13" t="s">
        <v>427</v>
      </c>
      <c r="E210" s="13" t="s">
        <v>317</v>
      </c>
      <c r="F210" s="14" t="s">
        <v>325</v>
      </c>
      <c r="G210" s="13" t="s">
        <v>326</v>
      </c>
      <c r="H210" s="13" t="s">
        <v>436</v>
      </c>
      <c r="I210" s="13" t="s">
        <v>437</v>
      </c>
      <c r="J210" s="15">
        <v>13</v>
      </c>
      <c r="K210" s="2"/>
    </row>
    <row r="211" spans="1:11" ht="113.25" customHeight="1" x14ac:dyDescent="0.3">
      <c r="A211" s="2"/>
      <c r="B211" s="12" t="s">
        <v>408</v>
      </c>
      <c r="C211" s="13" t="s">
        <v>409</v>
      </c>
      <c r="D211" s="13" t="s">
        <v>427</v>
      </c>
      <c r="E211" s="13" t="s">
        <v>317</v>
      </c>
      <c r="F211" s="14" t="s">
        <v>325</v>
      </c>
      <c r="G211" s="13" t="s">
        <v>76</v>
      </c>
      <c r="H211" s="13" t="s">
        <v>438</v>
      </c>
      <c r="I211" s="13" t="s">
        <v>439</v>
      </c>
      <c r="J211" s="32">
        <v>84</v>
      </c>
      <c r="K211" s="2"/>
    </row>
    <row r="212" spans="1:11" ht="113.25" customHeight="1" x14ac:dyDescent="0.3">
      <c r="A212" s="2"/>
      <c r="B212" s="12" t="s">
        <v>408</v>
      </c>
      <c r="C212" s="13" t="s">
        <v>409</v>
      </c>
      <c r="D212" s="13" t="s">
        <v>427</v>
      </c>
      <c r="E212" s="13" t="s">
        <v>317</v>
      </c>
      <c r="F212" s="14" t="s">
        <v>333</v>
      </c>
      <c r="G212" s="13" t="s">
        <v>76</v>
      </c>
      <c r="H212" s="13" t="s">
        <v>438</v>
      </c>
      <c r="I212" s="13" t="s">
        <v>439</v>
      </c>
      <c r="J212" s="32">
        <v>91170</v>
      </c>
      <c r="K212" s="2"/>
    </row>
    <row r="213" spans="1:11" ht="113.25" customHeight="1" x14ac:dyDescent="0.3">
      <c r="A213" s="2"/>
      <c r="B213" s="12" t="s">
        <v>408</v>
      </c>
      <c r="C213" s="13" t="s">
        <v>409</v>
      </c>
      <c r="D213" s="13" t="s">
        <v>427</v>
      </c>
      <c r="E213" s="13" t="s">
        <v>317</v>
      </c>
      <c r="F213" s="14" t="s">
        <v>336</v>
      </c>
      <c r="G213" s="13" t="s">
        <v>76</v>
      </c>
      <c r="H213" s="13" t="s">
        <v>438</v>
      </c>
      <c r="I213" s="13" t="s">
        <v>439</v>
      </c>
      <c r="J213" s="32">
        <v>6000</v>
      </c>
      <c r="K213" s="2"/>
    </row>
    <row r="214" spans="1:11" ht="113.25" customHeight="1" x14ac:dyDescent="0.3">
      <c r="A214" s="2"/>
      <c r="B214" s="12" t="s">
        <v>408</v>
      </c>
      <c r="C214" s="13" t="s">
        <v>409</v>
      </c>
      <c r="D214" s="13" t="s">
        <v>427</v>
      </c>
      <c r="E214" s="13" t="s">
        <v>317</v>
      </c>
      <c r="F214" s="14" t="s">
        <v>318</v>
      </c>
      <c r="G214" s="13" t="s">
        <v>76</v>
      </c>
      <c r="H214" s="13" t="s">
        <v>438</v>
      </c>
      <c r="I214" s="13" t="s">
        <v>439</v>
      </c>
      <c r="J214" s="32">
        <v>42163</v>
      </c>
      <c r="K214" s="2"/>
    </row>
    <row r="215" spans="1:11" ht="113.25" customHeight="1" x14ac:dyDescent="0.3">
      <c r="A215" s="2"/>
      <c r="B215" s="12" t="s">
        <v>408</v>
      </c>
      <c r="C215" s="13" t="s">
        <v>409</v>
      </c>
      <c r="D215" s="13" t="s">
        <v>427</v>
      </c>
      <c r="E215" s="13" t="s">
        <v>317</v>
      </c>
      <c r="F215" s="13" t="s">
        <v>381</v>
      </c>
      <c r="G215" s="13" t="s">
        <v>76</v>
      </c>
      <c r="H215" s="13" t="s">
        <v>438</v>
      </c>
      <c r="I215" s="13" t="s">
        <v>439</v>
      </c>
      <c r="J215" s="32">
        <v>2063</v>
      </c>
      <c r="K215" s="2"/>
    </row>
    <row r="216" spans="1:11" ht="113.25" customHeight="1" x14ac:dyDescent="0.3">
      <c r="A216" s="2"/>
      <c r="B216" s="12" t="s">
        <v>408</v>
      </c>
      <c r="C216" s="13" t="s">
        <v>409</v>
      </c>
      <c r="D216" s="13" t="s">
        <v>440</v>
      </c>
      <c r="E216" s="13" t="s">
        <v>317</v>
      </c>
      <c r="F216" s="14" t="s">
        <v>337</v>
      </c>
      <c r="G216" s="13" t="s">
        <v>326</v>
      </c>
      <c r="H216" s="13" t="s">
        <v>441</v>
      </c>
      <c r="I216" s="13" t="s">
        <v>442</v>
      </c>
      <c r="J216" s="15">
        <v>14.2</v>
      </c>
      <c r="K216" s="2"/>
    </row>
    <row r="217" spans="1:11" ht="113.25" customHeight="1" x14ac:dyDescent="0.3">
      <c r="A217" s="2"/>
      <c r="B217" s="12" t="s">
        <v>408</v>
      </c>
      <c r="C217" s="13" t="s">
        <v>409</v>
      </c>
      <c r="D217" s="13" t="s">
        <v>440</v>
      </c>
      <c r="E217" s="13" t="s">
        <v>317</v>
      </c>
      <c r="F217" s="14" t="s">
        <v>337</v>
      </c>
      <c r="G217" s="13" t="s">
        <v>76</v>
      </c>
      <c r="H217" s="13" t="s">
        <v>443</v>
      </c>
      <c r="I217" s="13" t="s">
        <v>444</v>
      </c>
      <c r="J217" s="15">
        <v>1700000</v>
      </c>
      <c r="K217" s="2"/>
    </row>
    <row r="218" spans="1:11" ht="113.25" customHeight="1" x14ac:dyDescent="0.3">
      <c r="A218" s="2"/>
      <c r="B218" s="12" t="s">
        <v>71</v>
      </c>
      <c r="C218" s="13" t="s">
        <v>72</v>
      </c>
      <c r="D218" s="13" t="s">
        <v>79</v>
      </c>
      <c r="E218" s="13" t="s">
        <v>317</v>
      </c>
      <c r="F218" s="14" t="s">
        <v>325</v>
      </c>
      <c r="G218" s="13" t="s">
        <v>76</v>
      </c>
      <c r="H218" s="13" t="s">
        <v>81</v>
      </c>
      <c r="I218" s="13" t="s">
        <v>82</v>
      </c>
      <c r="J218" s="15">
        <v>90</v>
      </c>
      <c r="K218" s="2"/>
    </row>
    <row r="219" spans="1:11" ht="113.25" customHeight="1" x14ac:dyDescent="0.3">
      <c r="A219" s="2"/>
      <c r="B219" s="12" t="s">
        <v>71</v>
      </c>
      <c r="C219" s="13" t="s">
        <v>72</v>
      </c>
      <c r="D219" s="13" t="s">
        <v>79</v>
      </c>
      <c r="E219" s="13" t="s">
        <v>317</v>
      </c>
      <c r="F219" s="14" t="s">
        <v>336</v>
      </c>
      <c r="G219" s="13" t="s">
        <v>76</v>
      </c>
      <c r="H219" s="13" t="s">
        <v>81</v>
      </c>
      <c r="I219" s="13" t="s">
        <v>82</v>
      </c>
      <c r="J219" s="15">
        <v>90</v>
      </c>
      <c r="K219" s="2"/>
    </row>
    <row r="220" spans="1:11" ht="113.25" customHeight="1" x14ac:dyDescent="0.3">
      <c r="A220" s="2"/>
      <c r="B220" s="12" t="s">
        <v>71</v>
      </c>
      <c r="C220" s="13" t="s">
        <v>72</v>
      </c>
      <c r="D220" s="13" t="s">
        <v>79</v>
      </c>
      <c r="E220" s="13" t="s">
        <v>317</v>
      </c>
      <c r="F220" s="14" t="s">
        <v>337</v>
      </c>
      <c r="G220" s="13" t="s">
        <v>76</v>
      </c>
      <c r="H220" s="13" t="s">
        <v>81</v>
      </c>
      <c r="I220" s="13" t="s">
        <v>82</v>
      </c>
      <c r="J220" s="15">
        <v>90</v>
      </c>
      <c r="K220" s="2"/>
    </row>
    <row r="221" spans="1:11" ht="113.25" customHeight="1" x14ac:dyDescent="0.3">
      <c r="A221" s="2"/>
      <c r="B221" s="12" t="s">
        <v>71</v>
      </c>
      <c r="C221" s="13" t="s">
        <v>72</v>
      </c>
      <c r="D221" s="13" t="s">
        <v>79</v>
      </c>
      <c r="E221" s="13" t="s">
        <v>317</v>
      </c>
      <c r="F221" s="14" t="s">
        <v>413</v>
      </c>
      <c r="G221" s="13" t="s">
        <v>76</v>
      </c>
      <c r="H221" s="13" t="s">
        <v>81</v>
      </c>
      <c r="I221" s="13" t="s">
        <v>82</v>
      </c>
      <c r="J221" s="15">
        <v>90</v>
      </c>
      <c r="K221" s="2"/>
    </row>
    <row r="222" spans="1:11" ht="113.25" customHeight="1" x14ac:dyDescent="0.3">
      <c r="A222" s="2"/>
      <c r="B222" s="12" t="s">
        <v>71</v>
      </c>
      <c r="C222" s="13" t="s">
        <v>72</v>
      </c>
      <c r="D222" s="13" t="s">
        <v>79</v>
      </c>
      <c r="E222" s="13" t="s">
        <v>317</v>
      </c>
      <c r="F222" s="14" t="s">
        <v>333</v>
      </c>
      <c r="G222" s="13" t="s">
        <v>76</v>
      </c>
      <c r="H222" s="13" t="s">
        <v>81</v>
      </c>
      <c r="I222" s="13" t="s">
        <v>82</v>
      </c>
      <c r="J222" s="15">
        <v>90</v>
      </c>
      <c r="K222" s="2"/>
    </row>
    <row r="223" spans="1:11" ht="113.25" customHeight="1" x14ac:dyDescent="0.3">
      <c r="A223" s="2"/>
      <c r="B223" s="12" t="s">
        <v>71</v>
      </c>
      <c r="C223" s="13" t="s">
        <v>72</v>
      </c>
      <c r="D223" s="13" t="s">
        <v>79</v>
      </c>
      <c r="E223" s="13" t="s">
        <v>317</v>
      </c>
      <c r="F223" s="14" t="s">
        <v>318</v>
      </c>
      <c r="G223" s="13" t="s">
        <v>76</v>
      </c>
      <c r="H223" s="13" t="s">
        <v>81</v>
      </c>
      <c r="I223" s="13" t="s">
        <v>82</v>
      </c>
      <c r="J223" s="15">
        <v>90</v>
      </c>
      <c r="K223" s="2"/>
    </row>
    <row r="224" spans="1:11" ht="113.25" customHeight="1" x14ac:dyDescent="0.3">
      <c r="A224" s="2"/>
      <c r="B224" s="12" t="s">
        <v>71</v>
      </c>
      <c r="C224" s="13" t="s">
        <v>72</v>
      </c>
      <c r="D224" s="13" t="s">
        <v>79</v>
      </c>
      <c r="E224" s="13" t="s">
        <v>317</v>
      </c>
      <c r="F224" s="13" t="s">
        <v>381</v>
      </c>
      <c r="G224" s="13" t="s">
        <v>76</v>
      </c>
      <c r="H224" s="13" t="s">
        <v>81</v>
      </c>
      <c r="I224" s="13" t="s">
        <v>82</v>
      </c>
      <c r="J224" s="15">
        <v>90</v>
      </c>
      <c r="K224" s="2"/>
    </row>
    <row r="225" spans="1:11" ht="113.25" customHeight="1" x14ac:dyDescent="0.3">
      <c r="A225" s="2"/>
      <c r="B225" s="12" t="s">
        <v>71</v>
      </c>
      <c r="C225" s="13" t="s">
        <v>97</v>
      </c>
      <c r="D225" s="13" t="s">
        <v>98</v>
      </c>
      <c r="E225" s="13" t="s">
        <v>317</v>
      </c>
      <c r="F225" s="14" t="s">
        <v>325</v>
      </c>
      <c r="G225" s="13" t="s">
        <v>76</v>
      </c>
      <c r="H225" s="13" t="s">
        <v>99</v>
      </c>
      <c r="I225" s="13" t="s">
        <v>100</v>
      </c>
      <c r="J225" s="15">
        <v>100</v>
      </c>
      <c r="K225" s="2"/>
    </row>
    <row r="226" spans="1:11" ht="113.25" customHeight="1" x14ac:dyDescent="0.3">
      <c r="A226" s="2"/>
      <c r="B226" s="12" t="s">
        <v>71</v>
      </c>
      <c r="C226" s="13" t="s">
        <v>97</v>
      </c>
      <c r="D226" s="13" t="s">
        <v>98</v>
      </c>
      <c r="E226" s="13" t="s">
        <v>317</v>
      </c>
      <c r="F226" s="14" t="s">
        <v>413</v>
      </c>
      <c r="G226" s="13" t="s">
        <v>76</v>
      </c>
      <c r="H226" s="13" t="s">
        <v>99</v>
      </c>
      <c r="I226" s="13" t="s">
        <v>100</v>
      </c>
      <c r="J226" s="15">
        <v>100</v>
      </c>
      <c r="K226" s="2"/>
    </row>
    <row r="227" spans="1:11" ht="113.25" customHeight="1" x14ac:dyDescent="0.3">
      <c r="A227" s="2"/>
      <c r="B227" s="12" t="s">
        <v>71</v>
      </c>
      <c r="C227" s="13" t="s">
        <v>97</v>
      </c>
      <c r="D227" s="13" t="s">
        <v>98</v>
      </c>
      <c r="E227" s="13" t="s">
        <v>317</v>
      </c>
      <c r="F227" s="14" t="s">
        <v>318</v>
      </c>
      <c r="G227" s="13" t="s">
        <v>76</v>
      </c>
      <c r="H227" s="13" t="s">
        <v>99</v>
      </c>
      <c r="I227" s="13" t="s">
        <v>100</v>
      </c>
      <c r="J227" s="15">
        <v>100</v>
      </c>
      <c r="K227" s="2"/>
    </row>
    <row r="228" spans="1:11" ht="113.25" customHeight="1" x14ac:dyDescent="0.3">
      <c r="A228" s="2"/>
      <c r="B228" s="12" t="s">
        <v>71</v>
      </c>
      <c r="C228" s="13" t="s">
        <v>97</v>
      </c>
      <c r="D228" s="13" t="s">
        <v>98</v>
      </c>
      <c r="E228" s="13" t="s">
        <v>317</v>
      </c>
      <c r="F228" s="13" t="s">
        <v>381</v>
      </c>
      <c r="G228" s="13" t="s">
        <v>76</v>
      </c>
      <c r="H228" s="13" t="s">
        <v>99</v>
      </c>
      <c r="I228" s="13" t="s">
        <v>100</v>
      </c>
      <c r="J228" s="15">
        <v>100</v>
      </c>
      <c r="K228" s="2"/>
    </row>
    <row r="229" spans="1:11" ht="113.25" customHeight="1" x14ac:dyDescent="0.3">
      <c r="A229" s="2"/>
      <c r="B229" s="12" t="s">
        <v>71</v>
      </c>
      <c r="C229" s="13" t="s">
        <v>445</v>
      </c>
      <c r="D229" s="13" t="s">
        <v>446</v>
      </c>
      <c r="E229" s="13" t="s">
        <v>317</v>
      </c>
      <c r="F229" s="14" t="s">
        <v>325</v>
      </c>
      <c r="G229" s="13" t="s">
        <v>76</v>
      </c>
      <c r="H229" s="13" t="s">
        <v>447</v>
      </c>
      <c r="I229" s="13" t="s">
        <v>448</v>
      </c>
      <c r="J229" s="15">
        <v>100</v>
      </c>
      <c r="K229" s="2"/>
    </row>
    <row r="230" spans="1:11" ht="113.25" customHeight="1" x14ac:dyDescent="0.3">
      <c r="A230" s="2"/>
      <c r="B230" s="12" t="s">
        <v>71</v>
      </c>
      <c r="C230" s="13" t="s">
        <v>445</v>
      </c>
      <c r="D230" s="13" t="s">
        <v>446</v>
      </c>
      <c r="E230" s="13" t="s">
        <v>317</v>
      </c>
      <c r="F230" s="14" t="s">
        <v>318</v>
      </c>
      <c r="G230" s="13" t="s">
        <v>76</v>
      </c>
      <c r="H230" s="13" t="s">
        <v>447</v>
      </c>
      <c r="I230" s="13" t="s">
        <v>448</v>
      </c>
      <c r="J230" s="15">
        <v>100</v>
      </c>
      <c r="K230" s="2"/>
    </row>
    <row r="231" spans="1:11" ht="113.25" customHeight="1" x14ac:dyDescent="0.3">
      <c r="A231" s="2"/>
      <c r="B231" s="12" t="s">
        <v>71</v>
      </c>
      <c r="C231" s="13" t="s">
        <v>445</v>
      </c>
      <c r="D231" s="13" t="s">
        <v>446</v>
      </c>
      <c r="E231" s="13" t="s">
        <v>317</v>
      </c>
      <c r="F231" s="14" t="s">
        <v>413</v>
      </c>
      <c r="G231" s="13" t="s">
        <v>76</v>
      </c>
      <c r="H231" s="13" t="s">
        <v>447</v>
      </c>
      <c r="I231" s="13" t="s">
        <v>448</v>
      </c>
      <c r="J231" s="15">
        <v>100</v>
      </c>
      <c r="K231" s="2"/>
    </row>
    <row r="232" spans="1:11" ht="78" customHeight="1" x14ac:dyDescent="0.3">
      <c r="A232" s="34"/>
      <c r="B232" s="16" t="s">
        <v>71</v>
      </c>
      <c r="C232" s="17" t="s">
        <v>449</v>
      </c>
      <c r="D232" s="17" t="s">
        <v>450</v>
      </c>
      <c r="E232" s="17" t="s">
        <v>317</v>
      </c>
      <c r="F232" s="18" t="s">
        <v>325</v>
      </c>
      <c r="G232" s="17" t="s">
        <v>76</v>
      </c>
      <c r="H232" s="17" t="s">
        <v>451</v>
      </c>
      <c r="I232" s="17" t="s">
        <v>452</v>
      </c>
      <c r="J232" s="19">
        <v>3</v>
      </c>
      <c r="K232" s="34"/>
    </row>
    <row r="233" spans="1:11" ht="45" customHeight="1" x14ac:dyDescent="0.3">
      <c r="A233" s="34"/>
      <c r="B233" s="20"/>
      <c r="C233" s="20"/>
      <c r="D233" s="20"/>
      <c r="E233" s="20"/>
      <c r="F233" s="20"/>
      <c r="G233" s="20"/>
      <c r="H233" s="20"/>
      <c r="I233" s="20"/>
      <c r="J233" s="20"/>
      <c r="K233" s="34"/>
    </row>
    <row r="234" spans="1:11" ht="45" customHeight="1" x14ac:dyDescent="0.3">
      <c r="A234" s="3"/>
      <c r="B234" s="4" t="s">
        <v>62</v>
      </c>
      <c r="C234" s="5" t="s">
        <v>63</v>
      </c>
      <c r="D234" s="5" t="s">
        <v>64</v>
      </c>
      <c r="E234" s="5" t="s">
        <v>65</v>
      </c>
      <c r="F234" s="5" t="s">
        <v>66</v>
      </c>
      <c r="G234" s="5" t="s">
        <v>67</v>
      </c>
      <c r="H234" s="5" t="s">
        <v>68</v>
      </c>
      <c r="I234" s="5" t="s">
        <v>69</v>
      </c>
      <c r="J234" s="6" t="s">
        <v>70</v>
      </c>
      <c r="K234" s="7"/>
    </row>
    <row r="235" spans="1:11" ht="113.25" customHeight="1" x14ac:dyDescent="0.3">
      <c r="A235" s="2"/>
      <c r="B235" s="21" t="s">
        <v>453</v>
      </c>
      <c r="C235" s="22" t="s">
        <v>454</v>
      </c>
      <c r="D235" s="22" t="s">
        <v>455</v>
      </c>
      <c r="E235" s="22" t="s">
        <v>456</v>
      </c>
      <c r="F235" s="22" t="s">
        <v>457</v>
      </c>
      <c r="G235" s="22" t="s">
        <v>87</v>
      </c>
      <c r="H235" s="22" t="s">
        <v>458</v>
      </c>
      <c r="I235" s="22" t="s">
        <v>459</v>
      </c>
      <c r="J235" s="35">
        <v>40</v>
      </c>
      <c r="K235" s="2"/>
    </row>
    <row r="236" spans="1:11" ht="113.25" customHeight="1" x14ac:dyDescent="0.3">
      <c r="A236" s="2"/>
      <c r="B236" s="12" t="s">
        <v>453</v>
      </c>
      <c r="C236" s="13" t="s">
        <v>454</v>
      </c>
      <c r="D236" s="13" t="s">
        <v>455</v>
      </c>
      <c r="E236" s="13" t="s">
        <v>456</v>
      </c>
      <c r="F236" s="13" t="s">
        <v>457</v>
      </c>
      <c r="G236" s="13" t="s">
        <v>76</v>
      </c>
      <c r="H236" s="13" t="s">
        <v>460</v>
      </c>
      <c r="I236" s="13" t="s">
        <v>461</v>
      </c>
      <c r="J236" s="29">
        <v>320</v>
      </c>
      <c r="K236" s="2"/>
    </row>
    <row r="237" spans="1:11" ht="113.25" customHeight="1" x14ac:dyDescent="0.3">
      <c r="A237" s="2"/>
      <c r="B237" s="12" t="s">
        <v>453</v>
      </c>
      <c r="C237" s="13" t="s">
        <v>454</v>
      </c>
      <c r="D237" s="13" t="s">
        <v>455</v>
      </c>
      <c r="E237" s="13" t="s">
        <v>456</v>
      </c>
      <c r="F237" s="13" t="s">
        <v>457</v>
      </c>
      <c r="G237" s="13" t="s">
        <v>87</v>
      </c>
      <c r="H237" s="13" t="s">
        <v>462</v>
      </c>
      <c r="I237" s="13" t="s">
        <v>463</v>
      </c>
      <c r="J237" s="29">
        <v>50</v>
      </c>
      <c r="K237" s="2"/>
    </row>
    <row r="238" spans="1:11" ht="113.25" customHeight="1" x14ac:dyDescent="0.3">
      <c r="A238" s="2"/>
      <c r="B238" s="12" t="s">
        <v>453</v>
      </c>
      <c r="C238" s="13" t="s">
        <v>454</v>
      </c>
      <c r="D238" s="13" t="s">
        <v>455</v>
      </c>
      <c r="E238" s="13" t="s">
        <v>456</v>
      </c>
      <c r="F238" s="13" t="s">
        <v>457</v>
      </c>
      <c r="G238" s="13" t="s">
        <v>76</v>
      </c>
      <c r="H238" s="13" t="s">
        <v>464</v>
      </c>
      <c r="I238" s="13" t="s">
        <v>465</v>
      </c>
      <c r="J238" s="29">
        <v>535</v>
      </c>
      <c r="K238" s="2"/>
    </row>
    <row r="239" spans="1:11" ht="116.25" customHeight="1" x14ac:dyDescent="0.3">
      <c r="A239" s="2"/>
      <c r="B239" s="12" t="s">
        <v>453</v>
      </c>
      <c r="C239" s="13" t="s">
        <v>454</v>
      </c>
      <c r="D239" s="13" t="s">
        <v>466</v>
      </c>
      <c r="E239" s="13" t="s">
        <v>456</v>
      </c>
      <c r="F239" s="13" t="s">
        <v>457</v>
      </c>
      <c r="G239" s="13" t="s">
        <v>87</v>
      </c>
      <c r="H239" s="13" t="s">
        <v>467</v>
      </c>
      <c r="I239" s="13" t="s">
        <v>468</v>
      </c>
      <c r="J239" s="29">
        <v>60</v>
      </c>
      <c r="K239" s="2"/>
    </row>
    <row r="240" spans="1:11" ht="113.25" customHeight="1" x14ac:dyDescent="0.3">
      <c r="A240" s="2"/>
      <c r="B240" s="12" t="s">
        <v>453</v>
      </c>
      <c r="C240" s="13" t="s">
        <v>454</v>
      </c>
      <c r="D240" s="13" t="s">
        <v>466</v>
      </c>
      <c r="E240" s="13" t="s">
        <v>456</v>
      </c>
      <c r="F240" s="13" t="s">
        <v>457</v>
      </c>
      <c r="G240" s="13" t="s">
        <v>76</v>
      </c>
      <c r="H240" s="13" t="s">
        <v>469</v>
      </c>
      <c r="I240" s="13" t="s">
        <v>470</v>
      </c>
      <c r="J240" s="29">
        <v>75</v>
      </c>
      <c r="K240" s="2"/>
    </row>
    <row r="241" spans="1:11" ht="119.25" customHeight="1" x14ac:dyDescent="0.3">
      <c r="A241" s="2"/>
      <c r="B241" s="12" t="s">
        <v>453</v>
      </c>
      <c r="C241" s="13" t="s">
        <v>454</v>
      </c>
      <c r="D241" s="13" t="s">
        <v>466</v>
      </c>
      <c r="E241" s="13" t="s">
        <v>456</v>
      </c>
      <c r="F241" s="13" t="s">
        <v>457</v>
      </c>
      <c r="G241" s="13" t="s">
        <v>76</v>
      </c>
      <c r="H241" s="13" t="s">
        <v>471</v>
      </c>
      <c r="I241" s="13" t="s">
        <v>472</v>
      </c>
      <c r="J241" s="29">
        <v>4</v>
      </c>
      <c r="K241" s="2"/>
    </row>
    <row r="242" spans="1:11" ht="113.25" customHeight="1" x14ac:dyDescent="0.3">
      <c r="A242" s="2"/>
      <c r="B242" s="12" t="s">
        <v>453</v>
      </c>
      <c r="C242" s="13" t="s">
        <v>454</v>
      </c>
      <c r="D242" s="13" t="s">
        <v>473</v>
      </c>
      <c r="E242" s="13" t="s">
        <v>456</v>
      </c>
      <c r="F242" s="13" t="s">
        <v>457</v>
      </c>
      <c r="G242" s="13" t="s">
        <v>87</v>
      </c>
      <c r="H242" s="13" t="s">
        <v>474</v>
      </c>
      <c r="I242" s="13" t="s">
        <v>475</v>
      </c>
      <c r="J242" s="29">
        <v>60</v>
      </c>
      <c r="K242" s="2"/>
    </row>
    <row r="243" spans="1:11" ht="113.25" customHeight="1" x14ac:dyDescent="0.3">
      <c r="A243" s="2"/>
      <c r="B243" s="12" t="s">
        <v>453</v>
      </c>
      <c r="C243" s="13" t="s">
        <v>454</v>
      </c>
      <c r="D243" s="13" t="s">
        <v>473</v>
      </c>
      <c r="E243" s="13" t="s">
        <v>456</v>
      </c>
      <c r="F243" s="13" t="s">
        <v>457</v>
      </c>
      <c r="G243" s="13" t="s">
        <v>76</v>
      </c>
      <c r="H243" s="13" t="s">
        <v>476</v>
      </c>
      <c r="I243" s="13" t="s">
        <v>477</v>
      </c>
      <c r="J243" s="29">
        <v>500</v>
      </c>
      <c r="K243" s="2"/>
    </row>
    <row r="244" spans="1:11" ht="113.25" customHeight="1" x14ac:dyDescent="0.3">
      <c r="A244" s="2"/>
      <c r="B244" s="12" t="s">
        <v>453</v>
      </c>
      <c r="C244" s="13" t="s">
        <v>454</v>
      </c>
      <c r="D244" s="13" t="s">
        <v>473</v>
      </c>
      <c r="E244" s="13" t="s">
        <v>456</v>
      </c>
      <c r="F244" s="13" t="s">
        <v>457</v>
      </c>
      <c r="G244" s="13" t="s">
        <v>76</v>
      </c>
      <c r="H244" s="13" t="s">
        <v>478</v>
      </c>
      <c r="I244" s="13" t="s">
        <v>479</v>
      </c>
      <c r="J244" s="29">
        <v>3</v>
      </c>
      <c r="K244" s="2"/>
    </row>
    <row r="245" spans="1:11" ht="102.75" customHeight="1" x14ac:dyDescent="0.3">
      <c r="A245" s="2"/>
      <c r="B245" s="12" t="s">
        <v>453</v>
      </c>
      <c r="C245" s="13" t="s">
        <v>454</v>
      </c>
      <c r="D245" s="13" t="s">
        <v>473</v>
      </c>
      <c r="E245" s="13" t="s">
        <v>456</v>
      </c>
      <c r="F245" s="13" t="s">
        <v>457</v>
      </c>
      <c r="G245" s="13" t="s">
        <v>87</v>
      </c>
      <c r="H245" s="13" t="s">
        <v>480</v>
      </c>
      <c r="I245" s="13" t="s">
        <v>481</v>
      </c>
      <c r="J245" s="29">
        <v>1</v>
      </c>
      <c r="K245" s="2"/>
    </row>
    <row r="246" spans="1:11" ht="113.25" customHeight="1" x14ac:dyDescent="0.3">
      <c r="A246" s="2"/>
      <c r="B246" s="12" t="s">
        <v>453</v>
      </c>
      <c r="C246" s="13" t="s">
        <v>454</v>
      </c>
      <c r="D246" s="13" t="s">
        <v>473</v>
      </c>
      <c r="E246" s="13" t="s">
        <v>456</v>
      </c>
      <c r="F246" s="13" t="s">
        <v>457</v>
      </c>
      <c r="G246" s="13" t="s">
        <v>76</v>
      </c>
      <c r="H246" s="13" t="s">
        <v>482</v>
      </c>
      <c r="I246" s="13" t="s">
        <v>483</v>
      </c>
      <c r="J246" s="29">
        <v>1</v>
      </c>
      <c r="K246" s="2"/>
    </row>
    <row r="247" spans="1:11" ht="113.25" customHeight="1" x14ac:dyDescent="0.3">
      <c r="A247" s="2"/>
      <c r="B247" s="12" t="s">
        <v>453</v>
      </c>
      <c r="C247" s="13" t="s">
        <v>454</v>
      </c>
      <c r="D247" s="13" t="s">
        <v>473</v>
      </c>
      <c r="E247" s="13" t="s">
        <v>456</v>
      </c>
      <c r="F247" s="13" t="s">
        <v>457</v>
      </c>
      <c r="G247" s="13" t="s">
        <v>76</v>
      </c>
      <c r="H247" s="13" t="s">
        <v>484</v>
      </c>
      <c r="I247" s="13" t="s">
        <v>485</v>
      </c>
      <c r="J247" s="29">
        <v>1</v>
      </c>
      <c r="K247" s="2"/>
    </row>
    <row r="248" spans="1:11" ht="113.25" customHeight="1" x14ac:dyDescent="0.3">
      <c r="A248" s="2"/>
      <c r="B248" s="12" t="s">
        <v>453</v>
      </c>
      <c r="C248" s="13" t="s">
        <v>454</v>
      </c>
      <c r="D248" s="13" t="s">
        <v>473</v>
      </c>
      <c r="E248" s="13" t="s">
        <v>456</v>
      </c>
      <c r="F248" s="13" t="s">
        <v>457</v>
      </c>
      <c r="G248" s="13" t="s">
        <v>76</v>
      </c>
      <c r="H248" s="13" t="s">
        <v>486</v>
      </c>
      <c r="I248" s="13" t="s">
        <v>487</v>
      </c>
      <c r="J248" s="29">
        <v>1</v>
      </c>
      <c r="K248" s="2"/>
    </row>
    <row r="249" spans="1:11" ht="113.25" customHeight="1" x14ac:dyDescent="0.3">
      <c r="A249" s="2"/>
      <c r="B249" s="12" t="s">
        <v>453</v>
      </c>
      <c r="C249" s="13" t="s">
        <v>454</v>
      </c>
      <c r="D249" s="13" t="s">
        <v>473</v>
      </c>
      <c r="E249" s="13" t="s">
        <v>456</v>
      </c>
      <c r="F249" s="13" t="s">
        <v>457</v>
      </c>
      <c r="G249" s="13" t="s">
        <v>76</v>
      </c>
      <c r="H249" s="13" t="s">
        <v>488</v>
      </c>
      <c r="I249" s="13" t="s">
        <v>489</v>
      </c>
      <c r="J249" s="29">
        <v>1</v>
      </c>
      <c r="K249" s="2"/>
    </row>
    <row r="250" spans="1:11" ht="98.25" customHeight="1" x14ac:dyDescent="0.3">
      <c r="A250" s="2"/>
      <c r="B250" s="12" t="s">
        <v>453</v>
      </c>
      <c r="C250" s="13" t="s">
        <v>454</v>
      </c>
      <c r="D250" s="13" t="s">
        <v>473</v>
      </c>
      <c r="E250" s="13" t="s">
        <v>456</v>
      </c>
      <c r="F250" s="13" t="s">
        <v>457</v>
      </c>
      <c r="G250" s="13" t="s">
        <v>87</v>
      </c>
      <c r="H250" s="13" t="s">
        <v>490</v>
      </c>
      <c r="I250" s="13" t="s">
        <v>491</v>
      </c>
      <c r="J250" s="29">
        <v>1</v>
      </c>
      <c r="K250" s="2"/>
    </row>
    <row r="251" spans="1:11" ht="98.25" customHeight="1" x14ac:dyDescent="0.3">
      <c r="A251" s="2"/>
      <c r="B251" s="12" t="s">
        <v>453</v>
      </c>
      <c r="C251" s="13" t="s">
        <v>454</v>
      </c>
      <c r="D251" s="13" t="s">
        <v>473</v>
      </c>
      <c r="E251" s="13" t="s">
        <v>456</v>
      </c>
      <c r="F251" s="13" t="s">
        <v>457</v>
      </c>
      <c r="G251" s="13" t="s">
        <v>76</v>
      </c>
      <c r="H251" s="13" t="s">
        <v>492</v>
      </c>
      <c r="I251" s="13" t="s">
        <v>493</v>
      </c>
      <c r="J251" s="29">
        <v>4</v>
      </c>
      <c r="K251" s="2"/>
    </row>
    <row r="252" spans="1:11" ht="113.25" customHeight="1" x14ac:dyDescent="0.3">
      <c r="A252" s="2"/>
      <c r="B252" s="12" t="s">
        <v>453</v>
      </c>
      <c r="C252" s="13" t="s">
        <v>494</v>
      </c>
      <c r="D252" s="13" t="s">
        <v>495</v>
      </c>
      <c r="E252" s="13" t="s">
        <v>456</v>
      </c>
      <c r="F252" s="13" t="s">
        <v>496</v>
      </c>
      <c r="G252" s="13" t="s">
        <v>87</v>
      </c>
      <c r="H252" s="13" t="s">
        <v>497</v>
      </c>
      <c r="I252" s="13" t="s">
        <v>498</v>
      </c>
      <c r="J252" s="33">
        <v>2.4</v>
      </c>
      <c r="K252" s="2"/>
    </row>
    <row r="253" spans="1:11" ht="113.25" customHeight="1" x14ac:dyDescent="0.3">
      <c r="A253" s="2"/>
      <c r="B253" s="12" t="s">
        <v>453</v>
      </c>
      <c r="C253" s="13" t="s">
        <v>494</v>
      </c>
      <c r="D253" s="13" t="s">
        <v>495</v>
      </c>
      <c r="E253" s="13" t="s">
        <v>456</v>
      </c>
      <c r="F253" s="13" t="s">
        <v>496</v>
      </c>
      <c r="G253" s="13" t="s">
        <v>76</v>
      </c>
      <c r="H253" s="13" t="s">
        <v>499</v>
      </c>
      <c r="I253" s="13" t="s">
        <v>500</v>
      </c>
      <c r="J253" s="29">
        <v>1200</v>
      </c>
      <c r="K253" s="2"/>
    </row>
    <row r="254" spans="1:11" ht="113.25" customHeight="1" x14ac:dyDescent="0.3">
      <c r="A254" s="2"/>
      <c r="B254" s="12" t="s">
        <v>453</v>
      </c>
      <c r="C254" s="13" t="s">
        <v>494</v>
      </c>
      <c r="D254" s="13" t="s">
        <v>495</v>
      </c>
      <c r="E254" s="13" t="s">
        <v>456</v>
      </c>
      <c r="F254" s="13" t="s">
        <v>496</v>
      </c>
      <c r="G254" s="13" t="s">
        <v>76</v>
      </c>
      <c r="H254" s="13" t="s">
        <v>501</v>
      </c>
      <c r="I254" s="13" t="s">
        <v>502</v>
      </c>
      <c r="J254" s="29">
        <v>3000</v>
      </c>
      <c r="K254" s="2"/>
    </row>
    <row r="255" spans="1:11" ht="113.25" customHeight="1" x14ac:dyDescent="0.3">
      <c r="A255" s="2"/>
      <c r="B255" s="12" t="s">
        <v>453</v>
      </c>
      <c r="C255" s="13" t="s">
        <v>494</v>
      </c>
      <c r="D255" s="13" t="s">
        <v>495</v>
      </c>
      <c r="E255" s="13" t="s">
        <v>456</v>
      </c>
      <c r="F255" s="13" t="s">
        <v>496</v>
      </c>
      <c r="G255" s="13" t="s">
        <v>87</v>
      </c>
      <c r="H255" s="13" t="s">
        <v>503</v>
      </c>
      <c r="I255" s="13" t="s">
        <v>504</v>
      </c>
      <c r="J255" s="29">
        <v>50</v>
      </c>
      <c r="K255" s="2"/>
    </row>
    <row r="256" spans="1:11" ht="113.25" customHeight="1" x14ac:dyDescent="0.3">
      <c r="A256" s="2"/>
      <c r="B256" s="12" t="s">
        <v>453</v>
      </c>
      <c r="C256" s="13" t="s">
        <v>494</v>
      </c>
      <c r="D256" s="13" t="s">
        <v>495</v>
      </c>
      <c r="E256" s="13" t="s">
        <v>456</v>
      </c>
      <c r="F256" s="13" t="s">
        <v>496</v>
      </c>
      <c r="G256" s="13" t="s">
        <v>76</v>
      </c>
      <c r="H256" s="13" t="s">
        <v>505</v>
      </c>
      <c r="I256" s="13" t="s">
        <v>506</v>
      </c>
      <c r="J256" s="29">
        <v>2150</v>
      </c>
      <c r="K256" s="2"/>
    </row>
    <row r="257" spans="1:11" ht="79.5" customHeight="1" x14ac:dyDescent="0.3">
      <c r="A257" s="2"/>
      <c r="B257" s="12" t="s">
        <v>453</v>
      </c>
      <c r="C257" s="13" t="s">
        <v>494</v>
      </c>
      <c r="D257" s="13" t="s">
        <v>495</v>
      </c>
      <c r="E257" s="13" t="s">
        <v>456</v>
      </c>
      <c r="F257" s="13" t="s">
        <v>496</v>
      </c>
      <c r="G257" s="13" t="s">
        <v>87</v>
      </c>
      <c r="H257" s="13" t="s">
        <v>507</v>
      </c>
      <c r="I257" s="13" t="s">
        <v>508</v>
      </c>
      <c r="J257" s="29">
        <v>15</v>
      </c>
      <c r="K257" s="2"/>
    </row>
    <row r="258" spans="1:11" ht="113.25" customHeight="1" x14ac:dyDescent="0.3">
      <c r="A258" s="2"/>
      <c r="B258" s="12" t="s">
        <v>453</v>
      </c>
      <c r="C258" s="13" t="s">
        <v>494</v>
      </c>
      <c r="D258" s="13" t="s">
        <v>495</v>
      </c>
      <c r="E258" s="13" t="s">
        <v>456</v>
      </c>
      <c r="F258" s="13" t="s">
        <v>496</v>
      </c>
      <c r="G258" s="13" t="s">
        <v>76</v>
      </c>
      <c r="H258" s="13" t="s">
        <v>509</v>
      </c>
      <c r="I258" s="13" t="s">
        <v>510</v>
      </c>
      <c r="J258" s="29">
        <v>1000</v>
      </c>
      <c r="K258" s="2"/>
    </row>
    <row r="259" spans="1:11" ht="81.75" customHeight="1" x14ac:dyDescent="0.3">
      <c r="A259" s="2"/>
      <c r="B259" s="12" t="s">
        <v>453</v>
      </c>
      <c r="C259" s="13" t="s">
        <v>494</v>
      </c>
      <c r="D259" s="13" t="s">
        <v>511</v>
      </c>
      <c r="E259" s="13" t="s">
        <v>456</v>
      </c>
      <c r="F259" s="13" t="s">
        <v>457</v>
      </c>
      <c r="G259" s="13" t="s">
        <v>87</v>
      </c>
      <c r="H259" s="13" t="s">
        <v>512</v>
      </c>
      <c r="I259" s="13" t="s">
        <v>513</v>
      </c>
      <c r="J259" s="29">
        <v>20</v>
      </c>
      <c r="K259" s="2"/>
    </row>
    <row r="260" spans="1:11" ht="113.25" customHeight="1" x14ac:dyDescent="0.3">
      <c r="A260" s="2"/>
      <c r="B260" s="12" t="s">
        <v>453</v>
      </c>
      <c r="C260" s="13" t="s">
        <v>494</v>
      </c>
      <c r="D260" s="13" t="s">
        <v>511</v>
      </c>
      <c r="E260" s="13" t="s">
        <v>456</v>
      </c>
      <c r="F260" s="13" t="s">
        <v>457</v>
      </c>
      <c r="G260" s="13" t="s">
        <v>76</v>
      </c>
      <c r="H260" s="13" t="s">
        <v>514</v>
      </c>
      <c r="I260" s="13" t="s">
        <v>515</v>
      </c>
      <c r="J260" s="29">
        <v>4250</v>
      </c>
      <c r="K260" s="2"/>
    </row>
    <row r="261" spans="1:11" ht="113.25" customHeight="1" x14ac:dyDescent="0.3">
      <c r="A261" s="2"/>
      <c r="B261" s="12" t="s">
        <v>453</v>
      </c>
      <c r="C261" s="13" t="s">
        <v>494</v>
      </c>
      <c r="D261" s="13" t="s">
        <v>511</v>
      </c>
      <c r="E261" s="13" t="s">
        <v>456</v>
      </c>
      <c r="F261" s="13" t="s">
        <v>457</v>
      </c>
      <c r="G261" s="13" t="s">
        <v>87</v>
      </c>
      <c r="H261" s="13" t="s">
        <v>516</v>
      </c>
      <c r="I261" s="13" t="s">
        <v>517</v>
      </c>
      <c r="J261" s="29">
        <v>70</v>
      </c>
      <c r="K261" s="2"/>
    </row>
    <row r="262" spans="1:11" ht="113.25" customHeight="1" x14ac:dyDescent="0.3">
      <c r="A262" s="2"/>
      <c r="B262" s="12" t="s">
        <v>453</v>
      </c>
      <c r="C262" s="13" t="s">
        <v>494</v>
      </c>
      <c r="D262" s="13" t="s">
        <v>511</v>
      </c>
      <c r="E262" s="13" t="s">
        <v>456</v>
      </c>
      <c r="F262" s="13" t="s">
        <v>457</v>
      </c>
      <c r="G262" s="13" t="s">
        <v>76</v>
      </c>
      <c r="H262" s="13" t="s">
        <v>518</v>
      </c>
      <c r="I262" s="13" t="s">
        <v>519</v>
      </c>
      <c r="J262" s="29">
        <v>8500</v>
      </c>
      <c r="K262" s="2"/>
    </row>
    <row r="263" spans="1:11" ht="113.25" customHeight="1" x14ac:dyDescent="0.3">
      <c r="A263" s="2"/>
      <c r="B263" s="12" t="s">
        <v>453</v>
      </c>
      <c r="C263" s="13" t="s">
        <v>494</v>
      </c>
      <c r="D263" s="13" t="s">
        <v>511</v>
      </c>
      <c r="E263" s="13" t="s">
        <v>456</v>
      </c>
      <c r="F263" s="13" t="s">
        <v>457</v>
      </c>
      <c r="G263" s="13" t="s">
        <v>87</v>
      </c>
      <c r="H263" s="13" t="s">
        <v>520</v>
      </c>
      <c r="I263" s="13" t="s">
        <v>521</v>
      </c>
      <c r="J263" s="29">
        <v>40</v>
      </c>
      <c r="K263" s="2"/>
    </row>
    <row r="264" spans="1:11" ht="69.75" customHeight="1" x14ac:dyDescent="0.3">
      <c r="A264" s="2"/>
      <c r="B264" s="12" t="s">
        <v>453</v>
      </c>
      <c r="C264" s="13" t="s">
        <v>494</v>
      </c>
      <c r="D264" s="13" t="s">
        <v>511</v>
      </c>
      <c r="E264" s="13" t="s">
        <v>456</v>
      </c>
      <c r="F264" s="13" t="s">
        <v>457</v>
      </c>
      <c r="G264" s="13" t="s">
        <v>76</v>
      </c>
      <c r="H264" s="13" t="s">
        <v>522</v>
      </c>
      <c r="I264" s="13" t="s">
        <v>523</v>
      </c>
      <c r="J264" s="29">
        <v>10000</v>
      </c>
      <c r="K264" s="2"/>
    </row>
    <row r="265" spans="1:11" ht="113.25" customHeight="1" x14ac:dyDescent="0.3">
      <c r="A265" s="2"/>
      <c r="B265" s="12" t="s">
        <v>453</v>
      </c>
      <c r="C265" s="13" t="s">
        <v>524</v>
      </c>
      <c r="D265" s="13" t="s">
        <v>525</v>
      </c>
      <c r="E265" s="13" t="s">
        <v>456</v>
      </c>
      <c r="F265" s="13" t="s">
        <v>457</v>
      </c>
      <c r="G265" s="13" t="s">
        <v>87</v>
      </c>
      <c r="H265" s="13" t="s">
        <v>526</v>
      </c>
      <c r="I265" s="13" t="s">
        <v>527</v>
      </c>
      <c r="J265" s="29">
        <v>10</v>
      </c>
      <c r="K265" s="2"/>
    </row>
    <row r="266" spans="1:11" ht="113.25" customHeight="1" x14ac:dyDescent="0.3">
      <c r="A266" s="2"/>
      <c r="B266" s="12" t="s">
        <v>453</v>
      </c>
      <c r="C266" s="13" t="s">
        <v>524</v>
      </c>
      <c r="D266" s="13" t="s">
        <v>525</v>
      </c>
      <c r="E266" s="13" t="s">
        <v>456</v>
      </c>
      <c r="F266" s="13" t="s">
        <v>457</v>
      </c>
      <c r="G266" s="13" t="s">
        <v>76</v>
      </c>
      <c r="H266" s="13" t="s">
        <v>528</v>
      </c>
      <c r="I266" s="13" t="s">
        <v>529</v>
      </c>
      <c r="J266" s="29">
        <v>5000</v>
      </c>
      <c r="K266" s="2"/>
    </row>
    <row r="267" spans="1:11" ht="113.25" customHeight="1" x14ac:dyDescent="0.3">
      <c r="A267" s="2"/>
      <c r="B267" s="12" t="s">
        <v>453</v>
      </c>
      <c r="C267" s="13" t="s">
        <v>524</v>
      </c>
      <c r="D267" s="13" t="s">
        <v>525</v>
      </c>
      <c r="E267" s="13" t="s">
        <v>456</v>
      </c>
      <c r="F267" s="13" t="s">
        <v>496</v>
      </c>
      <c r="G267" s="13" t="s">
        <v>87</v>
      </c>
      <c r="H267" s="13" t="s">
        <v>530</v>
      </c>
      <c r="I267" s="13" t="s">
        <v>531</v>
      </c>
      <c r="J267" s="33">
        <v>3.75</v>
      </c>
      <c r="K267" s="2"/>
    </row>
    <row r="268" spans="1:11" ht="113.25" customHeight="1" x14ac:dyDescent="0.3">
      <c r="A268" s="2"/>
      <c r="B268" s="12" t="s">
        <v>453</v>
      </c>
      <c r="C268" s="13" t="s">
        <v>524</v>
      </c>
      <c r="D268" s="13" t="s">
        <v>525</v>
      </c>
      <c r="E268" s="13" t="s">
        <v>456</v>
      </c>
      <c r="F268" s="13" t="s">
        <v>496</v>
      </c>
      <c r="G268" s="13" t="s">
        <v>76</v>
      </c>
      <c r="H268" s="13" t="s">
        <v>532</v>
      </c>
      <c r="I268" s="13" t="s">
        <v>533</v>
      </c>
      <c r="J268" s="29">
        <v>13</v>
      </c>
      <c r="K268" s="2"/>
    </row>
    <row r="269" spans="1:11" ht="113.25" customHeight="1" x14ac:dyDescent="0.3">
      <c r="A269" s="2"/>
      <c r="B269" s="12" t="s">
        <v>453</v>
      </c>
      <c r="C269" s="13" t="s">
        <v>534</v>
      </c>
      <c r="D269" s="13" t="s">
        <v>535</v>
      </c>
      <c r="E269" s="13" t="s">
        <v>456</v>
      </c>
      <c r="F269" s="13" t="s">
        <v>536</v>
      </c>
      <c r="G269" s="13" t="s">
        <v>76</v>
      </c>
      <c r="H269" s="13" t="s">
        <v>537</v>
      </c>
      <c r="I269" s="13" t="s">
        <v>538</v>
      </c>
      <c r="J269" s="29">
        <v>5</v>
      </c>
      <c r="K269" s="2"/>
    </row>
    <row r="270" spans="1:11" ht="113.25" customHeight="1" x14ac:dyDescent="0.3">
      <c r="A270" s="2"/>
      <c r="B270" s="12" t="s">
        <v>453</v>
      </c>
      <c r="C270" s="13" t="s">
        <v>534</v>
      </c>
      <c r="D270" s="13" t="s">
        <v>539</v>
      </c>
      <c r="E270" s="13" t="s">
        <v>456</v>
      </c>
      <c r="F270" s="13" t="s">
        <v>536</v>
      </c>
      <c r="G270" s="13" t="s">
        <v>87</v>
      </c>
      <c r="H270" s="13" t="s">
        <v>540</v>
      </c>
      <c r="I270" s="13" t="s">
        <v>541</v>
      </c>
      <c r="J270" s="29">
        <v>1300000</v>
      </c>
      <c r="K270" s="2"/>
    </row>
    <row r="271" spans="1:11" ht="113.25" customHeight="1" x14ac:dyDescent="0.3">
      <c r="A271" s="2"/>
      <c r="B271" s="12" t="s">
        <v>453</v>
      </c>
      <c r="C271" s="13" t="s">
        <v>534</v>
      </c>
      <c r="D271" s="13" t="s">
        <v>539</v>
      </c>
      <c r="E271" s="13" t="s">
        <v>456</v>
      </c>
      <c r="F271" s="13" t="s">
        <v>536</v>
      </c>
      <c r="G271" s="13" t="s">
        <v>76</v>
      </c>
      <c r="H271" s="13" t="s">
        <v>542</v>
      </c>
      <c r="I271" s="13" t="s">
        <v>543</v>
      </c>
      <c r="J271" s="29">
        <v>900000</v>
      </c>
      <c r="K271" s="2"/>
    </row>
    <row r="272" spans="1:11" ht="113.25" customHeight="1" x14ac:dyDescent="0.3">
      <c r="A272" s="2"/>
      <c r="B272" s="12" t="s">
        <v>453</v>
      </c>
      <c r="C272" s="13" t="s">
        <v>534</v>
      </c>
      <c r="D272" s="13" t="s">
        <v>544</v>
      </c>
      <c r="E272" s="13" t="s">
        <v>456</v>
      </c>
      <c r="F272" s="13" t="s">
        <v>536</v>
      </c>
      <c r="G272" s="13" t="s">
        <v>76</v>
      </c>
      <c r="H272" s="13" t="s">
        <v>545</v>
      </c>
      <c r="I272" s="13" t="s">
        <v>546</v>
      </c>
      <c r="J272" s="29">
        <v>200</v>
      </c>
      <c r="K272" s="2"/>
    </row>
    <row r="273" spans="1:11" ht="113.25" customHeight="1" x14ac:dyDescent="0.3">
      <c r="A273" s="2"/>
      <c r="B273" s="12" t="s">
        <v>453</v>
      </c>
      <c r="C273" s="13" t="s">
        <v>534</v>
      </c>
      <c r="D273" s="13" t="s">
        <v>544</v>
      </c>
      <c r="E273" s="13" t="s">
        <v>456</v>
      </c>
      <c r="F273" s="13" t="s">
        <v>536</v>
      </c>
      <c r="G273" s="13" t="s">
        <v>76</v>
      </c>
      <c r="H273" s="13" t="s">
        <v>547</v>
      </c>
      <c r="I273" s="13" t="s">
        <v>548</v>
      </c>
      <c r="J273" s="29">
        <v>500</v>
      </c>
      <c r="K273" s="2"/>
    </row>
    <row r="274" spans="1:11" ht="113.25" customHeight="1" x14ac:dyDescent="0.3">
      <c r="A274" s="2"/>
      <c r="B274" s="12" t="s">
        <v>453</v>
      </c>
      <c r="C274" s="13" t="s">
        <v>534</v>
      </c>
      <c r="D274" s="13" t="s">
        <v>544</v>
      </c>
      <c r="E274" s="13" t="s">
        <v>456</v>
      </c>
      <c r="F274" s="13" t="s">
        <v>536</v>
      </c>
      <c r="G274" s="13" t="s">
        <v>76</v>
      </c>
      <c r="H274" s="13" t="s">
        <v>549</v>
      </c>
      <c r="I274" s="13" t="s">
        <v>550</v>
      </c>
      <c r="J274" s="29">
        <v>4</v>
      </c>
      <c r="K274" s="2"/>
    </row>
    <row r="275" spans="1:11" ht="113.25" customHeight="1" x14ac:dyDescent="0.3">
      <c r="A275" s="2"/>
      <c r="B275" s="12" t="s">
        <v>453</v>
      </c>
      <c r="C275" s="13" t="s">
        <v>534</v>
      </c>
      <c r="D275" s="13" t="s">
        <v>551</v>
      </c>
      <c r="E275" s="13" t="s">
        <v>456</v>
      </c>
      <c r="F275" s="13" t="s">
        <v>536</v>
      </c>
      <c r="G275" s="13" t="s">
        <v>76</v>
      </c>
      <c r="H275" s="13" t="s">
        <v>552</v>
      </c>
      <c r="I275" s="13" t="s">
        <v>553</v>
      </c>
      <c r="J275" s="29">
        <v>250</v>
      </c>
      <c r="K275" s="2"/>
    </row>
    <row r="276" spans="1:11" ht="113.25" customHeight="1" x14ac:dyDescent="0.3">
      <c r="A276" s="2"/>
      <c r="B276" s="12" t="s">
        <v>134</v>
      </c>
      <c r="C276" s="13" t="s">
        <v>289</v>
      </c>
      <c r="D276" s="13" t="s">
        <v>554</v>
      </c>
      <c r="E276" s="13" t="s">
        <v>456</v>
      </c>
      <c r="F276" s="13" t="s">
        <v>457</v>
      </c>
      <c r="G276" s="13" t="s">
        <v>87</v>
      </c>
      <c r="H276" s="13" t="s">
        <v>555</v>
      </c>
      <c r="I276" s="13" t="s">
        <v>556</v>
      </c>
      <c r="J276" s="29">
        <v>20</v>
      </c>
      <c r="K276" s="2"/>
    </row>
    <row r="277" spans="1:11" ht="113.25" customHeight="1" x14ac:dyDescent="0.3">
      <c r="A277" s="2"/>
      <c r="B277" s="12" t="s">
        <v>134</v>
      </c>
      <c r="C277" s="13" t="s">
        <v>289</v>
      </c>
      <c r="D277" s="13" t="s">
        <v>554</v>
      </c>
      <c r="E277" s="13" t="s">
        <v>456</v>
      </c>
      <c r="F277" s="13" t="s">
        <v>457</v>
      </c>
      <c r="G277" s="13" t="s">
        <v>76</v>
      </c>
      <c r="H277" s="13" t="s">
        <v>557</v>
      </c>
      <c r="I277" s="13" t="s">
        <v>558</v>
      </c>
      <c r="J277" s="29">
        <v>80</v>
      </c>
      <c r="K277" s="2"/>
    </row>
    <row r="278" spans="1:11" ht="113.25" customHeight="1" x14ac:dyDescent="0.3">
      <c r="A278" s="2"/>
      <c r="B278" s="12" t="s">
        <v>71</v>
      </c>
      <c r="C278" s="13" t="s">
        <v>72</v>
      </c>
      <c r="D278" s="13" t="s">
        <v>79</v>
      </c>
      <c r="E278" s="13" t="s">
        <v>456</v>
      </c>
      <c r="F278" s="13" t="s">
        <v>496</v>
      </c>
      <c r="G278" s="13" t="s">
        <v>87</v>
      </c>
      <c r="H278" s="13" t="s">
        <v>559</v>
      </c>
      <c r="I278" s="13" t="s">
        <v>560</v>
      </c>
      <c r="J278" s="29">
        <v>5</v>
      </c>
      <c r="K278" s="2"/>
    </row>
    <row r="279" spans="1:11" ht="113.25" customHeight="1" x14ac:dyDescent="0.3">
      <c r="A279" s="2"/>
      <c r="B279" s="12" t="s">
        <v>71</v>
      </c>
      <c r="C279" s="13" t="s">
        <v>72</v>
      </c>
      <c r="D279" s="13" t="s">
        <v>79</v>
      </c>
      <c r="E279" s="13" t="s">
        <v>456</v>
      </c>
      <c r="F279" s="13" t="s">
        <v>496</v>
      </c>
      <c r="G279" s="13" t="s">
        <v>76</v>
      </c>
      <c r="H279" s="13" t="s">
        <v>561</v>
      </c>
      <c r="I279" s="13" t="s">
        <v>562</v>
      </c>
      <c r="J279" s="29">
        <v>100</v>
      </c>
      <c r="K279" s="2"/>
    </row>
    <row r="280" spans="1:11" ht="113.25" customHeight="1" x14ac:dyDescent="0.3">
      <c r="A280" s="2"/>
      <c r="B280" s="12" t="s">
        <v>71</v>
      </c>
      <c r="C280" s="13" t="s">
        <v>72</v>
      </c>
      <c r="D280" s="13" t="s">
        <v>79</v>
      </c>
      <c r="E280" s="13" t="s">
        <v>456</v>
      </c>
      <c r="F280" s="13" t="s">
        <v>536</v>
      </c>
      <c r="G280" s="13" t="s">
        <v>87</v>
      </c>
      <c r="H280" s="13" t="s">
        <v>563</v>
      </c>
      <c r="I280" s="13" t="s">
        <v>564</v>
      </c>
      <c r="J280" s="29">
        <v>80</v>
      </c>
      <c r="K280" s="2"/>
    </row>
    <row r="281" spans="1:11" ht="113.25" customHeight="1" x14ac:dyDescent="0.3">
      <c r="A281" s="2"/>
      <c r="B281" s="12" t="s">
        <v>71</v>
      </c>
      <c r="C281" s="13" t="s">
        <v>72</v>
      </c>
      <c r="D281" s="13" t="s">
        <v>79</v>
      </c>
      <c r="E281" s="13" t="s">
        <v>456</v>
      </c>
      <c r="F281" s="13" t="s">
        <v>536</v>
      </c>
      <c r="G281" s="13" t="s">
        <v>76</v>
      </c>
      <c r="H281" s="13" t="s">
        <v>565</v>
      </c>
      <c r="I281" s="13" t="s">
        <v>566</v>
      </c>
      <c r="J281" s="29">
        <v>80</v>
      </c>
      <c r="K281" s="2"/>
    </row>
    <row r="282" spans="1:11" ht="113.25" customHeight="1" x14ac:dyDescent="0.3">
      <c r="A282" s="2"/>
      <c r="B282" s="12" t="s">
        <v>71</v>
      </c>
      <c r="C282" s="13" t="s">
        <v>97</v>
      </c>
      <c r="D282" s="13" t="s">
        <v>98</v>
      </c>
      <c r="E282" s="13" t="s">
        <v>456</v>
      </c>
      <c r="F282" s="13" t="s">
        <v>457</v>
      </c>
      <c r="G282" s="13" t="s">
        <v>87</v>
      </c>
      <c r="H282" s="13" t="s">
        <v>567</v>
      </c>
      <c r="I282" s="13" t="s">
        <v>568</v>
      </c>
      <c r="J282" s="29">
        <v>70</v>
      </c>
      <c r="K282" s="2"/>
    </row>
    <row r="283" spans="1:11" ht="113.25" customHeight="1" x14ac:dyDescent="0.3">
      <c r="A283" s="2"/>
      <c r="B283" s="12" t="s">
        <v>71</v>
      </c>
      <c r="C283" s="13" t="s">
        <v>97</v>
      </c>
      <c r="D283" s="13" t="s">
        <v>98</v>
      </c>
      <c r="E283" s="13" t="s">
        <v>456</v>
      </c>
      <c r="F283" s="13" t="s">
        <v>457</v>
      </c>
      <c r="G283" s="13" t="s">
        <v>76</v>
      </c>
      <c r="H283" s="13" t="s">
        <v>569</v>
      </c>
      <c r="I283" s="13" t="s">
        <v>570</v>
      </c>
      <c r="J283" s="29">
        <v>70</v>
      </c>
      <c r="K283" s="2"/>
    </row>
    <row r="284" spans="1:11" ht="113.25" customHeight="1" x14ac:dyDescent="0.3">
      <c r="A284" s="2"/>
      <c r="B284" s="12" t="s">
        <v>71</v>
      </c>
      <c r="C284" s="13" t="s">
        <v>97</v>
      </c>
      <c r="D284" s="13" t="s">
        <v>98</v>
      </c>
      <c r="E284" s="13" t="s">
        <v>456</v>
      </c>
      <c r="F284" s="13" t="s">
        <v>457</v>
      </c>
      <c r="G284" s="13" t="s">
        <v>87</v>
      </c>
      <c r="H284" s="13" t="s">
        <v>571</v>
      </c>
      <c r="I284" s="13" t="s">
        <v>572</v>
      </c>
      <c r="J284" s="29">
        <v>80</v>
      </c>
      <c r="K284" s="2"/>
    </row>
    <row r="285" spans="1:11" ht="113.25" customHeight="1" x14ac:dyDescent="0.3">
      <c r="A285" s="2"/>
      <c r="B285" s="12" t="s">
        <v>71</v>
      </c>
      <c r="C285" s="13" t="s">
        <v>97</v>
      </c>
      <c r="D285" s="13" t="s">
        <v>98</v>
      </c>
      <c r="E285" s="13" t="s">
        <v>456</v>
      </c>
      <c r="F285" s="13" t="s">
        <v>457</v>
      </c>
      <c r="G285" s="13" t="s">
        <v>76</v>
      </c>
      <c r="H285" s="13" t="s">
        <v>573</v>
      </c>
      <c r="I285" s="13" t="s">
        <v>574</v>
      </c>
      <c r="J285" s="29">
        <v>100</v>
      </c>
      <c r="K285" s="2"/>
    </row>
    <row r="286" spans="1:11" ht="113.25" customHeight="1" x14ac:dyDescent="0.3">
      <c r="A286" s="2"/>
      <c r="B286" s="12" t="s">
        <v>71</v>
      </c>
      <c r="C286" s="13" t="s">
        <v>104</v>
      </c>
      <c r="D286" s="13" t="s">
        <v>304</v>
      </c>
      <c r="E286" s="13" t="s">
        <v>456</v>
      </c>
      <c r="F286" s="13" t="s">
        <v>457</v>
      </c>
      <c r="G286" s="13" t="s">
        <v>87</v>
      </c>
      <c r="H286" s="13" t="s">
        <v>575</v>
      </c>
      <c r="I286" s="13" t="s">
        <v>576</v>
      </c>
      <c r="J286" s="29">
        <v>6</v>
      </c>
      <c r="K286" s="2"/>
    </row>
    <row r="287" spans="1:11" ht="113.25" customHeight="1" x14ac:dyDescent="0.3">
      <c r="A287" s="2"/>
      <c r="B287" s="16" t="s">
        <v>71</v>
      </c>
      <c r="C287" s="17" t="s">
        <v>104</v>
      </c>
      <c r="D287" s="17" t="s">
        <v>304</v>
      </c>
      <c r="E287" s="17" t="s">
        <v>456</v>
      </c>
      <c r="F287" s="17" t="s">
        <v>457</v>
      </c>
      <c r="G287" s="17" t="s">
        <v>76</v>
      </c>
      <c r="H287" s="17" t="s">
        <v>577</v>
      </c>
      <c r="I287" s="17" t="s">
        <v>550</v>
      </c>
      <c r="J287" s="36">
        <v>22</v>
      </c>
      <c r="K287" s="2"/>
    </row>
    <row r="288" spans="1:11" ht="113.25" customHeight="1" x14ac:dyDescent="0.3">
      <c r="A288" s="2"/>
      <c r="B288" s="20"/>
      <c r="C288" s="20"/>
      <c r="D288" s="20"/>
      <c r="E288" s="20"/>
      <c r="F288" s="20"/>
      <c r="G288" s="20"/>
      <c r="H288" s="20"/>
      <c r="I288" s="20"/>
      <c r="J288" s="20"/>
      <c r="K288" s="2"/>
    </row>
    <row r="289" spans="1:11" ht="45" customHeight="1" x14ac:dyDescent="0.3">
      <c r="A289" s="3"/>
      <c r="B289" s="4" t="s">
        <v>62</v>
      </c>
      <c r="C289" s="5" t="s">
        <v>63</v>
      </c>
      <c r="D289" s="5" t="s">
        <v>64</v>
      </c>
      <c r="E289" s="5" t="s">
        <v>65</v>
      </c>
      <c r="F289" s="5" t="s">
        <v>66</v>
      </c>
      <c r="G289" s="5" t="s">
        <v>67</v>
      </c>
      <c r="H289" s="5" t="s">
        <v>68</v>
      </c>
      <c r="I289" s="5" t="s">
        <v>69</v>
      </c>
      <c r="J289" s="6" t="s">
        <v>70</v>
      </c>
      <c r="K289" s="7"/>
    </row>
    <row r="290" spans="1:11" ht="113.25" customHeight="1" x14ac:dyDescent="0.3">
      <c r="A290" s="2"/>
      <c r="B290" s="21" t="s">
        <v>108</v>
      </c>
      <c r="C290" s="22" t="s">
        <v>578</v>
      </c>
      <c r="D290" s="22" t="s">
        <v>579</v>
      </c>
      <c r="E290" s="22" t="s">
        <v>580</v>
      </c>
      <c r="F290" s="23" t="s">
        <v>581</v>
      </c>
      <c r="G290" s="23" t="s">
        <v>87</v>
      </c>
      <c r="H290" s="22" t="s">
        <v>582</v>
      </c>
      <c r="I290" s="22" t="s">
        <v>583</v>
      </c>
      <c r="J290" s="37">
        <v>159054</v>
      </c>
      <c r="K290" s="2"/>
    </row>
    <row r="291" spans="1:11" ht="113.25" customHeight="1" x14ac:dyDescent="0.3">
      <c r="A291" s="2"/>
      <c r="B291" s="12" t="s">
        <v>108</v>
      </c>
      <c r="C291" s="13" t="s">
        <v>578</v>
      </c>
      <c r="D291" s="13" t="s">
        <v>579</v>
      </c>
      <c r="E291" s="13" t="s">
        <v>580</v>
      </c>
      <c r="F291" s="13" t="s">
        <v>581</v>
      </c>
      <c r="G291" s="13" t="s">
        <v>76</v>
      </c>
      <c r="H291" s="13" t="s">
        <v>584</v>
      </c>
      <c r="I291" s="13" t="s">
        <v>585</v>
      </c>
      <c r="J291" s="27">
        <v>83000</v>
      </c>
      <c r="K291" s="2"/>
    </row>
    <row r="292" spans="1:11" ht="113.25" customHeight="1" x14ac:dyDescent="0.3">
      <c r="A292" s="2"/>
      <c r="B292" s="12" t="s">
        <v>108</v>
      </c>
      <c r="C292" s="13" t="s">
        <v>578</v>
      </c>
      <c r="D292" s="13" t="s">
        <v>579</v>
      </c>
      <c r="E292" s="13" t="s">
        <v>580</v>
      </c>
      <c r="F292" s="14" t="s">
        <v>581</v>
      </c>
      <c r="G292" s="14" t="s">
        <v>87</v>
      </c>
      <c r="H292" s="13" t="s">
        <v>586</v>
      </c>
      <c r="I292" s="13" t="s">
        <v>587</v>
      </c>
      <c r="J292" s="27">
        <v>232687</v>
      </c>
      <c r="K292" s="2"/>
    </row>
    <row r="293" spans="1:11" ht="113.25" customHeight="1" x14ac:dyDescent="0.3">
      <c r="A293" s="2"/>
      <c r="B293" s="12" t="s">
        <v>108</v>
      </c>
      <c r="C293" s="13" t="s">
        <v>588</v>
      </c>
      <c r="D293" s="13" t="s">
        <v>589</v>
      </c>
      <c r="E293" s="13" t="s">
        <v>580</v>
      </c>
      <c r="F293" s="14" t="s">
        <v>581</v>
      </c>
      <c r="G293" s="14" t="s">
        <v>87</v>
      </c>
      <c r="H293" s="13" t="s">
        <v>590</v>
      </c>
      <c r="I293" s="14" t="s">
        <v>591</v>
      </c>
      <c r="J293" s="15">
        <v>1</v>
      </c>
      <c r="K293" s="2"/>
    </row>
    <row r="294" spans="1:11" ht="113.25" customHeight="1" x14ac:dyDescent="0.3">
      <c r="A294" s="2"/>
      <c r="B294" s="12" t="s">
        <v>108</v>
      </c>
      <c r="C294" s="13" t="s">
        <v>588</v>
      </c>
      <c r="D294" s="13" t="s">
        <v>589</v>
      </c>
      <c r="E294" s="13" t="s">
        <v>580</v>
      </c>
      <c r="F294" s="14" t="s">
        <v>581</v>
      </c>
      <c r="G294" s="13" t="s">
        <v>76</v>
      </c>
      <c r="H294" s="13" t="s">
        <v>592</v>
      </c>
      <c r="I294" s="13" t="s">
        <v>593</v>
      </c>
      <c r="J294" s="27">
        <v>376</v>
      </c>
      <c r="K294" s="2"/>
    </row>
    <row r="295" spans="1:11" ht="113.25" customHeight="1" x14ac:dyDescent="0.3">
      <c r="A295" s="2"/>
      <c r="B295" s="12" t="s">
        <v>108</v>
      </c>
      <c r="C295" s="13" t="s">
        <v>588</v>
      </c>
      <c r="D295" s="13" t="s">
        <v>589</v>
      </c>
      <c r="E295" s="13" t="s">
        <v>580</v>
      </c>
      <c r="F295" s="14" t="s">
        <v>581</v>
      </c>
      <c r="G295" s="13" t="s">
        <v>76</v>
      </c>
      <c r="H295" s="13" t="s">
        <v>594</v>
      </c>
      <c r="I295" s="13" t="s">
        <v>595</v>
      </c>
      <c r="J295" s="27">
        <v>11492</v>
      </c>
      <c r="K295" s="2"/>
    </row>
    <row r="296" spans="1:11" ht="113.25" customHeight="1" x14ac:dyDescent="0.3">
      <c r="A296" s="2"/>
      <c r="B296" s="12" t="s">
        <v>108</v>
      </c>
      <c r="C296" s="13" t="s">
        <v>588</v>
      </c>
      <c r="D296" s="13" t="s">
        <v>589</v>
      </c>
      <c r="E296" s="13" t="s">
        <v>580</v>
      </c>
      <c r="F296" s="14" t="s">
        <v>596</v>
      </c>
      <c r="G296" s="13" t="s">
        <v>76</v>
      </c>
      <c r="H296" s="13" t="s">
        <v>597</v>
      </c>
      <c r="I296" s="13" t="s">
        <v>598</v>
      </c>
      <c r="J296" s="15">
        <v>3</v>
      </c>
      <c r="K296" s="2"/>
    </row>
    <row r="297" spans="1:11" ht="113.25" customHeight="1" x14ac:dyDescent="0.3">
      <c r="A297" s="2"/>
      <c r="B297" s="12" t="s">
        <v>108</v>
      </c>
      <c r="C297" s="13" t="s">
        <v>588</v>
      </c>
      <c r="D297" s="13" t="s">
        <v>589</v>
      </c>
      <c r="E297" s="13" t="s">
        <v>580</v>
      </c>
      <c r="F297" s="14" t="s">
        <v>581</v>
      </c>
      <c r="G297" s="13" t="s">
        <v>76</v>
      </c>
      <c r="H297" s="13" t="s">
        <v>597</v>
      </c>
      <c r="I297" s="13" t="s">
        <v>598</v>
      </c>
      <c r="J297" s="15">
        <v>3</v>
      </c>
      <c r="K297" s="2"/>
    </row>
    <row r="298" spans="1:11" ht="113.25" customHeight="1" x14ac:dyDescent="0.3">
      <c r="A298" s="2"/>
      <c r="B298" s="12" t="s">
        <v>108</v>
      </c>
      <c r="C298" s="13" t="s">
        <v>588</v>
      </c>
      <c r="D298" s="13" t="s">
        <v>599</v>
      </c>
      <c r="E298" s="13" t="s">
        <v>580</v>
      </c>
      <c r="F298" s="14" t="s">
        <v>581</v>
      </c>
      <c r="G298" s="13" t="s">
        <v>76</v>
      </c>
      <c r="H298" s="13" t="s">
        <v>600</v>
      </c>
      <c r="I298" s="13" t="s">
        <v>601</v>
      </c>
      <c r="J298" s="15">
        <v>270</v>
      </c>
      <c r="K298" s="2"/>
    </row>
    <row r="299" spans="1:11" ht="113.25" customHeight="1" x14ac:dyDescent="0.3">
      <c r="A299" s="2"/>
      <c r="B299" s="12" t="s">
        <v>108</v>
      </c>
      <c r="C299" s="13" t="s">
        <v>588</v>
      </c>
      <c r="D299" s="13" t="s">
        <v>602</v>
      </c>
      <c r="E299" s="13" t="s">
        <v>580</v>
      </c>
      <c r="F299" s="14" t="s">
        <v>581</v>
      </c>
      <c r="G299" s="14" t="s">
        <v>87</v>
      </c>
      <c r="H299" s="13" t="s">
        <v>603</v>
      </c>
      <c r="I299" s="13" t="s">
        <v>604</v>
      </c>
      <c r="J299" s="15">
        <v>81.099999999999994</v>
      </c>
      <c r="K299" s="2"/>
    </row>
    <row r="300" spans="1:11" ht="113.25" customHeight="1" x14ac:dyDescent="0.3">
      <c r="A300" s="2"/>
      <c r="B300" s="12" t="s">
        <v>108</v>
      </c>
      <c r="C300" s="13" t="s">
        <v>588</v>
      </c>
      <c r="D300" s="13" t="s">
        <v>602</v>
      </c>
      <c r="E300" s="13" t="s">
        <v>580</v>
      </c>
      <c r="F300" s="14" t="s">
        <v>596</v>
      </c>
      <c r="G300" s="13" t="s">
        <v>76</v>
      </c>
      <c r="H300" s="13" t="s">
        <v>605</v>
      </c>
      <c r="I300" s="13" t="s">
        <v>606</v>
      </c>
      <c r="J300" s="15">
        <v>1</v>
      </c>
      <c r="K300" s="2"/>
    </row>
    <row r="301" spans="1:11" ht="113.25" customHeight="1" x14ac:dyDescent="0.3">
      <c r="A301" s="2"/>
      <c r="B301" s="12" t="s">
        <v>108</v>
      </c>
      <c r="C301" s="13" t="s">
        <v>588</v>
      </c>
      <c r="D301" s="13" t="s">
        <v>602</v>
      </c>
      <c r="E301" s="13" t="s">
        <v>580</v>
      </c>
      <c r="F301" s="14" t="s">
        <v>581</v>
      </c>
      <c r="G301" s="13" t="s">
        <v>76</v>
      </c>
      <c r="H301" s="13" t="s">
        <v>607</v>
      </c>
      <c r="I301" s="13" t="s">
        <v>608</v>
      </c>
      <c r="J301" s="15">
        <v>100</v>
      </c>
      <c r="K301" s="2"/>
    </row>
    <row r="302" spans="1:11" ht="113.25" customHeight="1" x14ac:dyDescent="0.3">
      <c r="A302" s="2"/>
      <c r="B302" s="12" t="s">
        <v>108</v>
      </c>
      <c r="C302" s="13" t="s">
        <v>588</v>
      </c>
      <c r="D302" s="13" t="s">
        <v>602</v>
      </c>
      <c r="E302" s="13" t="s">
        <v>580</v>
      </c>
      <c r="F302" s="14" t="s">
        <v>581</v>
      </c>
      <c r="G302" s="13" t="s">
        <v>76</v>
      </c>
      <c r="H302" s="13" t="s">
        <v>609</v>
      </c>
      <c r="I302" s="13" t="s">
        <v>610</v>
      </c>
      <c r="J302" s="15">
        <v>100</v>
      </c>
      <c r="K302" s="2"/>
    </row>
    <row r="303" spans="1:11" ht="113.25" customHeight="1" x14ac:dyDescent="0.3">
      <c r="A303" s="2"/>
      <c r="B303" s="12" t="s">
        <v>108</v>
      </c>
      <c r="C303" s="13" t="s">
        <v>588</v>
      </c>
      <c r="D303" s="13" t="s">
        <v>602</v>
      </c>
      <c r="E303" s="13" t="s">
        <v>580</v>
      </c>
      <c r="F303" s="14" t="s">
        <v>581</v>
      </c>
      <c r="G303" s="13" t="s">
        <v>76</v>
      </c>
      <c r="H303" s="13" t="s">
        <v>611</v>
      </c>
      <c r="I303" s="13" t="s">
        <v>612</v>
      </c>
      <c r="J303" s="15">
        <v>100</v>
      </c>
      <c r="K303" s="2"/>
    </row>
    <row r="304" spans="1:11" ht="113.25" customHeight="1" x14ac:dyDescent="0.3">
      <c r="A304" s="2"/>
      <c r="B304" s="12" t="s">
        <v>108</v>
      </c>
      <c r="C304" s="13" t="s">
        <v>588</v>
      </c>
      <c r="D304" s="13" t="s">
        <v>602</v>
      </c>
      <c r="E304" s="13" t="s">
        <v>580</v>
      </c>
      <c r="F304" s="14" t="s">
        <v>581</v>
      </c>
      <c r="G304" s="13" t="s">
        <v>76</v>
      </c>
      <c r="H304" s="13" t="s">
        <v>613</v>
      </c>
      <c r="I304" s="13" t="s">
        <v>614</v>
      </c>
      <c r="J304" s="15">
        <v>100</v>
      </c>
      <c r="K304" s="2"/>
    </row>
    <row r="305" spans="1:11" ht="113.25" customHeight="1" x14ac:dyDescent="0.3">
      <c r="A305" s="2"/>
      <c r="B305" s="12" t="s">
        <v>108</v>
      </c>
      <c r="C305" s="13" t="s">
        <v>588</v>
      </c>
      <c r="D305" s="13" t="s">
        <v>602</v>
      </c>
      <c r="E305" s="13" t="s">
        <v>580</v>
      </c>
      <c r="F305" s="14" t="s">
        <v>581</v>
      </c>
      <c r="G305" s="13" t="s">
        <v>76</v>
      </c>
      <c r="H305" s="13" t="s">
        <v>615</v>
      </c>
      <c r="I305" s="13" t="s">
        <v>616</v>
      </c>
      <c r="J305" s="15">
        <v>10</v>
      </c>
      <c r="K305" s="2"/>
    </row>
    <row r="306" spans="1:11" ht="113.25" customHeight="1" x14ac:dyDescent="0.3">
      <c r="A306" s="2"/>
      <c r="B306" s="12" t="s">
        <v>108</v>
      </c>
      <c r="C306" s="13" t="s">
        <v>588</v>
      </c>
      <c r="D306" s="13" t="s">
        <v>602</v>
      </c>
      <c r="E306" s="13" t="s">
        <v>580</v>
      </c>
      <c r="F306" s="14" t="s">
        <v>581</v>
      </c>
      <c r="G306" s="13" t="s">
        <v>76</v>
      </c>
      <c r="H306" s="13" t="s">
        <v>617</v>
      </c>
      <c r="I306" s="13" t="s">
        <v>618</v>
      </c>
      <c r="J306" s="15">
        <v>1</v>
      </c>
      <c r="K306" s="2"/>
    </row>
    <row r="307" spans="1:11" ht="113.25" customHeight="1" x14ac:dyDescent="0.3">
      <c r="A307" s="2"/>
      <c r="B307" s="12" t="s">
        <v>108</v>
      </c>
      <c r="C307" s="13" t="s">
        <v>588</v>
      </c>
      <c r="D307" s="13" t="s">
        <v>602</v>
      </c>
      <c r="E307" s="13" t="s">
        <v>580</v>
      </c>
      <c r="F307" s="14" t="s">
        <v>581</v>
      </c>
      <c r="G307" s="13" t="s">
        <v>76</v>
      </c>
      <c r="H307" s="13" t="s">
        <v>619</v>
      </c>
      <c r="I307" s="13" t="s">
        <v>620</v>
      </c>
      <c r="J307" s="15">
        <v>1</v>
      </c>
      <c r="K307" s="2"/>
    </row>
    <row r="308" spans="1:11" ht="113.25" customHeight="1" x14ac:dyDescent="0.3">
      <c r="A308" s="2"/>
      <c r="B308" s="12" t="s">
        <v>108</v>
      </c>
      <c r="C308" s="13" t="s">
        <v>588</v>
      </c>
      <c r="D308" s="13" t="s">
        <v>602</v>
      </c>
      <c r="E308" s="13" t="s">
        <v>580</v>
      </c>
      <c r="F308" s="14" t="s">
        <v>581</v>
      </c>
      <c r="G308" s="14" t="s">
        <v>87</v>
      </c>
      <c r="H308" s="13" t="s">
        <v>621</v>
      </c>
      <c r="I308" s="14" t="s">
        <v>622</v>
      </c>
      <c r="J308" s="15">
        <v>9</v>
      </c>
      <c r="K308" s="2"/>
    </row>
    <row r="309" spans="1:11" ht="113.25" customHeight="1" x14ac:dyDescent="0.3">
      <c r="A309" s="2"/>
      <c r="B309" s="12" t="s">
        <v>108</v>
      </c>
      <c r="C309" s="13" t="s">
        <v>588</v>
      </c>
      <c r="D309" s="13" t="s">
        <v>602</v>
      </c>
      <c r="E309" s="13" t="s">
        <v>580</v>
      </c>
      <c r="F309" s="14" t="s">
        <v>581</v>
      </c>
      <c r="G309" s="14" t="s">
        <v>87</v>
      </c>
      <c r="H309" s="13" t="s">
        <v>623</v>
      </c>
      <c r="I309" s="14" t="s">
        <v>624</v>
      </c>
      <c r="J309" s="15">
        <v>9.5</v>
      </c>
      <c r="K309" s="2"/>
    </row>
    <row r="310" spans="1:11" ht="113.25" customHeight="1" x14ac:dyDescent="0.3">
      <c r="A310" s="2"/>
      <c r="B310" s="12" t="s">
        <v>108</v>
      </c>
      <c r="C310" s="13" t="s">
        <v>588</v>
      </c>
      <c r="D310" s="13" t="s">
        <v>602</v>
      </c>
      <c r="E310" s="13" t="s">
        <v>580</v>
      </c>
      <c r="F310" s="14" t="s">
        <v>581</v>
      </c>
      <c r="G310" s="14" t="s">
        <v>87</v>
      </c>
      <c r="H310" s="13" t="s">
        <v>625</v>
      </c>
      <c r="I310" s="14" t="s">
        <v>626</v>
      </c>
      <c r="J310" s="15">
        <v>9.6</v>
      </c>
      <c r="K310" s="2"/>
    </row>
    <row r="311" spans="1:11" ht="113.25" customHeight="1" x14ac:dyDescent="0.3">
      <c r="A311" s="2"/>
      <c r="B311" s="12" t="s">
        <v>108</v>
      </c>
      <c r="C311" s="13" t="s">
        <v>588</v>
      </c>
      <c r="D311" s="13" t="s">
        <v>602</v>
      </c>
      <c r="E311" s="13" t="s">
        <v>580</v>
      </c>
      <c r="F311" s="14" t="s">
        <v>581</v>
      </c>
      <c r="G311" s="14" t="s">
        <v>87</v>
      </c>
      <c r="H311" s="13" t="s">
        <v>627</v>
      </c>
      <c r="I311" s="14" t="s">
        <v>628</v>
      </c>
      <c r="J311" s="15">
        <v>9.3000000000000007</v>
      </c>
      <c r="K311" s="2"/>
    </row>
    <row r="312" spans="1:11" ht="113.25" customHeight="1" x14ac:dyDescent="0.3">
      <c r="A312" s="2"/>
      <c r="B312" s="12" t="s">
        <v>108</v>
      </c>
      <c r="C312" s="13" t="s">
        <v>588</v>
      </c>
      <c r="D312" s="13" t="s">
        <v>602</v>
      </c>
      <c r="E312" s="13" t="s">
        <v>580</v>
      </c>
      <c r="F312" s="14" t="s">
        <v>581</v>
      </c>
      <c r="G312" s="14" t="s">
        <v>87</v>
      </c>
      <c r="H312" s="13" t="s">
        <v>629</v>
      </c>
      <c r="I312" s="14" t="s">
        <v>630</v>
      </c>
      <c r="J312" s="15">
        <v>22.9</v>
      </c>
      <c r="K312" s="2"/>
    </row>
    <row r="313" spans="1:11" ht="113.25" customHeight="1" x14ac:dyDescent="0.3">
      <c r="A313" s="2"/>
      <c r="B313" s="12" t="s">
        <v>108</v>
      </c>
      <c r="C313" s="13" t="s">
        <v>588</v>
      </c>
      <c r="D313" s="13" t="s">
        <v>602</v>
      </c>
      <c r="E313" s="13" t="s">
        <v>580</v>
      </c>
      <c r="F313" s="14" t="s">
        <v>581</v>
      </c>
      <c r="G313" s="14" t="s">
        <v>87</v>
      </c>
      <c r="H313" s="13" t="s">
        <v>631</v>
      </c>
      <c r="I313" s="14" t="s">
        <v>632</v>
      </c>
      <c r="J313" s="15">
        <v>15.9</v>
      </c>
      <c r="K313" s="2"/>
    </row>
    <row r="314" spans="1:11" ht="113.25" customHeight="1" x14ac:dyDescent="0.3">
      <c r="A314" s="2"/>
      <c r="B314" s="12" t="s">
        <v>108</v>
      </c>
      <c r="C314" s="13" t="s">
        <v>588</v>
      </c>
      <c r="D314" s="13" t="s">
        <v>602</v>
      </c>
      <c r="E314" s="13" t="s">
        <v>580</v>
      </c>
      <c r="F314" s="14" t="s">
        <v>581</v>
      </c>
      <c r="G314" s="14" t="s">
        <v>87</v>
      </c>
      <c r="H314" s="13" t="s">
        <v>633</v>
      </c>
      <c r="I314" s="14" t="s">
        <v>634</v>
      </c>
      <c r="J314" s="15">
        <v>7.15</v>
      </c>
      <c r="K314" s="2"/>
    </row>
    <row r="315" spans="1:11" ht="113.25" customHeight="1" x14ac:dyDescent="0.3">
      <c r="A315" s="2"/>
      <c r="B315" s="12" t="s">
        <v>108</v>
      </c>
      <c r="C315" s="13" t="s">
        <v>588</v>
      </c>
      <c r="D315" s="13" t="s">
        <v>602</v>
      </c>
      <c r="E315" s="13" t="s">
        <v>580</v>
      </c>
      <c r="F315" s="14" t="s">
        <v>581</v>
      </c>
      <c r="G315" s="14" t="s">
        <v>87</v>
      </c>
      <c r="H315" s="13" t="s">
        <v>635</v>
      </c>
      <c r="I315" s="14" t="s">
        <v>636</v>
      </c>
      <c r="J315" s="15">
        <v>6.7</v>
      </c>
      <c r="K315" s="2"/>
    </row>
    <row r="316" spans="1:11" ht="65.25" customHeight="1" x14ac:dyDescent="0.3">
      <c r="A316" s="2"/>
      <c r="B316" s="12" t="s">
        <v>108</v>
      </c>
      <c r="C316" s="13" t="s">
        <v>588</v>
      </c>
      <c r="D316" s="13" t="s">
        <v>602</v>
      </c>
      <c r="E316" s="13" t="s">
        <v>580</v>
      </c>
      <c r="F316" s="14" t="s">
        <v>581</v>
      </c>
      <c r="G316" s="14" t="s">
        <v>87</v>
      </c>
      <c r="H316" s="13" t="s">
        <v>637</v>
      </c>
      <c r="I316" s="14" t="s">
        <v>638</v>
      </c>
      <c r="J316" s="15">
        <v>7.52</v>
      </c>
      <c r="K316" s="2"/>
    </row>
    <row r="317" spans="1:11" ht="65.25" customHeight="1" x14ac:dyDescent="0.3">
      <c r="A317" s="2"/>
      <c r="B317" s="12" t="s">
        <v>108</v>
      </c>
      <c r="C317" s="13" t="s">
        <v>588</v>
      </c>
      <c r="D317" s="13" t="s">
        <v>639</v>
      </c>
      <c r="E317" s="13" t="s">
        <v>580</v>
      </c>
      <c r="F317" s="14" t="s">
        <v>581</v>
      </c>
      <c r="G317" s="14" t="s">
        <v>87</v>
      </c>
      <c r="H317" s="13" t="s">
        <v>640</v>
      </c>
      <c r="I317" s="14" t="s">
        <v>641</v>
      </c>
      <c r="J317" s="15">
        <v>30</v>
      </c>
      <c r="K317" s="2"/>
    </row>
    <row r="318" spans="1:11" ht="65.25" customHeight="1" x14ac:dyDescent="0.3">
      <c r="A318" s="2"/>
      <c r="B318" s="12" t="s">
        <v>108</v>
      </c>
      <c r="C318" s="13" t="s">
        <v>588</v>
      </c>
      <c r="D318" s="13" t="s">
        <v>639</v>
      </c>
      <c r="E318" s="13" t="s">
        <v>580</v>
      </c>
      <c r="F318" s="14" t="s">
        <v>581</v>
      </c>
      <c r="G318" s="13" t="s">
        <v>76</v>
      </c>
      <c r="H318" s="13" t="s">
        <v>640</v>
      </c>
      <c r="I318" s="14" t="s">
        <v>641</v>
      </c>
      <c r="J318" s="15">
        <v>30</v>
      </c>
      <c r="K318" s="2"/>
    </row>
    <row r="319" spans="1:11" ht="65.25" customHeight="1" x14ac:dyDescent="0.3">
      <c r="A319" s="2"/>
      <c r="B319" s="12" t="s">
        <v>108</v>
      </c>
      <c r="C319" s="13" t="s">
        <v>588</v>
      </c>
      <c r="D319" s="13" t="s">
        <v>639</v>
      </c>
      <c r="E319" s="13" t="s">
        <v>580</v>
      </c>
      <c r="F319" s="14" t="s">
        <v>581</v>
      </c>
      <c r="G319" s="14" t="s">
        <v>87</v>
      </c>
      <c r="H319" s="13" t="s">
        <v>642</v>
      </c>
      <c r="I319" s="14" t="s">
        <v>643</v>
      </c>
      <c r="J319" s="15">
        <v>35</v>
      </c>
      <c r="K319" s="2"/>
    </row>
    <row r="320" spans="1:11" ht="65.25" customHeight="1" x14ac:dyDescent="0.3">
      <c r="A320" s="2"/>
      <c r="B320" s="12" t="s">
        <v>108</v>
      </c>
      <c r="C320" s="13" t="s">
        <v>588</v>
      </c>
      <c r="D320" s="13" t="s">
        <v>639</v>
      </c>
      <c r="E320" s="13" t="s">
        <v>580</v>
      </c>
      <c r="F320" s="14" t="s">
        <v>581</v>
      </c>
      <c r="G320" s="13" t="s">
        <v>76</v>
      </c>
      <c r="H320" s="13" t="s">
        <v>642</v>
      </c>
      <c r="I320" s="14" t="s">
        <v>643</v>
      </c>
      <c r="J320" s="15">
        <v>35</v>
      </c>
      <c r="K320" s="2"/>
    </row>
    <row r="321" spans="1:11" ht="65.25" customHeight="1" x14ac:dyDescent="0.3">
      <c r="A321" s="2"/>
      <c r="B321" s="12" t="s">
        <v>108</v>
      </c>
      <c r="C321" s="13" t="s">
        <v>644</v>
      </c>
      <c r="D321" s="13" t="s">
        <v>645</v>
      </c>
      <c r="E321" s="13" t="s">
        <v>580</v>
      </c>
      <c r="F321" s="14" t="s">
        <v>581</v>
      </c>
      <c r="G321" s="14" t="s">
        <v>87</v>
      </c>
      <c r="H321" s="13" t="s">
        <v>646</v>
      </c>
      <c r="I321" s="14" t="s">
        <v>647</v>
      </c>
      <c r="J321" s="15">
        <v>100</v>
      </c>
      <c r="K321" s="2"/>
    </row>
    <row r="322" spans="1:11" ht="65.25" customHeight="1" x14ac:dyDescent="0.3">
      <c r="A322" s="2"/>
      <c r="B322" s="12" t="s">
        <v>108</v>
      </c>
      <c r="C322" s="13" t="s">
        <v>644</v>
      </c>
      <c r="D322" s="13" t="s">
        <v>645</v>
      </c>
      <c r="E322" s="13" t="s">
        <v>580</v>
      </c>
      <c r="F322" s="14" t="s">
        <v>581</v>
      </c>
      <c r="G322" s="13" t="s">
        <v>76</v>
      </c>
      <c r="H322" s="13" t="s">
        <v>648</v>
      </c>
      <c r="I322" s="14" t="s">
        <v>649</v>
      </c>
      <c r="J322" s="27">
        <v>12000</v>
      </c>
      <c r="K322" s="2"/>
    </row>
    <row r="323" spans="1:11" ht="65.25" customHeight="1" x14ac:dyDescent="0.3">
      <c r="A323" s="2"/>
      <c r="B323" s="12" t="s">
        <v>108</v>
      </c>
      <c r="C323" s="13" t="s">
        <v>644</v>
      </c>
      <c r="D323" s="13" t="s">
        <v>645</v>
      </c>
      <c r="E323" s="13" t="s">
        <v>580</v>
      </c>
      <c r="F323" s="14" t="s">
        <v>581</v>
      </c>
      <c r="G323" s="13" t="s">
        <v>76</v>
      </c>
      <c r="H323" s="13" t="s">
        <v>650</v>
      </c>
      <c r="I323" s="14" t="s">
        <v>651</v>
      </c>
      <c r="J323" s="27">
        <v>14449</v>
      </c>
      <c r="K323" s="2"/>
    </row>
    <row r="324" spans="1:11" ht="65.25" customHeight="1" x14ac:dyDescent="0.3">
      <c r="A324" s="2"/>
      <c r="B324" s="12" t="s">
        <v>108</v>
      </c>
      <c r="C324" s="13" t="s">
        <v>644</v>
      </c>
      <c r="D324" s="13" t="s">
        <v>645</v>
      </c>
      <c r="E324" s="13" t="s">
        <v>580</v>
      </c>
      <c r="F324" s="14" t="s">
        <v>581</v>
      </c>
      <c r="G324" s="13" t="s">
        <v>76</v>
      </c>
      <c r="H324" s="13" t="s">
        <v>652</v>
      </c>
      <c r="I324" s="14" t="s">
        <v>653</v>
      </c>
      <c r="J324" s="15">
        <v>37</v>
      </c>
      <c r="K324" s="2"/>
    </row>
    <row r="325" spans="1:11" ht="65.25" customHeight="1" x14ac:dyDescent="0.3">
      <c r="A325" s="2"/>
      <c r="B325" s="12" t="s">
        <v>108</v>
      </c>
      <c r="C325" s="13" t="s">
        <v>644</v>
      </c>
      <c r="D325" s="13" t="s">
        <v>645</v>
      </c>
      <c r="E325" s="13" t="s">
        <v>580</v>
      </c>
      <c r="F325" s="14" t="s">
        <v>581</v>
      </c>
      <c r="G325" s="13" t="s">
        <v>76</v>
      </c>
      <c r="H325" s="13" t="s">
        <v>654</v>
      </c>
      <c r="I325" s="14" t="s">
        <v>655</v>
      </c>
      <c r="J325" s="15">
        <v>100</v>
      </c>
      <c r="K325" s="2"/>
    </row>
    <row r="326" spans="1:11" ht="65.25" customHeight="1" x14ac:dyDescent="0.3">
      <c r="A326" s="2"/>
      <c r="B326" s="12" t="s">
        <v>108</v>
      </c>
      <c r="C326" s="13" t="s">
        <v>644</v>
      </c>
      <c r="D326" s="13" t="s">
        <v>645</v>
      </c>
      <c r="E326" s="13" t="s">
        <v>580</v>
      </c>
      <c r="F326" s="14" t="s">
        <v>581</v>
      </c>
      <c r="G326" s="13" t="s">
        <v>76</v>
      </c>
      <c r="H326" s="13" t="s">
        <v>656</v>
      </c>
      <c r="I326" s="14" t="s">
        <v>657</v>
      </c>
      <c r="J326" s="15">
        <v>20</v>
      </c>
      <c r="K326" s="2"/>
    </row>
    <row r="327" spans="1:11" ht="65.25" customHeight="1" x14ac:dyDescent="0.3">
      <c r="A327" s="2"/>
      <c r="B327" s="12" t="s">
        <v>108</v>
      </c>
      <c r="C327" s="13" t="s">
        <v>644</v>
      </c>
      <c r="D327" s="13" t="s">
        <v>645</v>
      </c>
      <c r="E327" s="13" t="s">
        <v>580</v>
      </c>
      <c r="F327" s="14" t="s">
        <v>581</v>
      </c>
      <c r="G327" s="13" t="s">
        <v>76</v>
      </c>
      <c r="H327" s="13" t="s">
        <v>658</v>
      </c>
      <c r="I327" s="14" t="s">
        <v>659</v>
      </c>
      <c r="J327" s="15">
        <v>100</v>
      </c>
      <c r="K327" s="2"/>
    </row>
    <row r="328" spans="1:11" ht="65.25" customHeight="1" x14ac:dyDescent="0.3">
      <c r="A328" s="2"/>
      <c r="B328" s="12" t="s">
        <v>108</v>
      </c>
      <c r="C328" s="13" t="s">
        <v>644</v>
      </c>
      <c r="D328" s="13" t="s">
        <v>645</v>
      </c>
      <c r="E328" s="13" t="s">
        <v>580</v>
      </c>
      <c r="F328" s="14" t="s">
        <v>581</v>
      </c>
      <c r="G328" s="14" t="s">
        <v>87</v>
      </c>
      <c r="H328" s="13" t="s">
        <v>660</v>
      </c>
      <c r="I328" s="14" t="s">
        <v>661</v>
      </c>
      <c r="J328" s="15">
        <v>95</v>
      </c>
      <c r="K328" s="2"/>
    </row>
    <row r="329" spans="1:11" ht="65.25" customHeight="1" x14ac:dyDescent="0.3">
      <c r="A329" s="2"/>
      <c r="B329" s="12" t="s">
        <v>108</v>
      </c>
      <c r="C329" s="13" t="s">
        <v>644</v>
      </c>
      <c r="D329" s="13" t="s">
        <v>645</v>
      </c>
      <c r="E329" s="13" t="s">
        <v>580</v>
      </c>
      <c r="F329" s="14" t="s">
        <v>581</v>
      </c>
      <c r="G329" s="14" t="s">
        <v>87</v>
      </c>
      <c r="H329" s="13" t="s">
        <v>662</v>
      </c>
      <c r="I329" s="14" t="s">
        <v>663</v>
      </c>
      <c r="J329" s="15">
        <v>1.5</v>
      </c>
      <c r="K329" s="2"/>
    </row>
    <row r="330" spans="1:11" ht="65.25" customHeight="1" x14ac:dyDescent="0.3">
      <c r="A330" s="2"/>
      <c r="B330" s="12" t="s">
        <v>108</v>
      </c>
      <c r="C330" s="13" t="s">
        <v>644</v>
      </c>
      <c r="D330" s="13" t="s">
        <v>645</v>
      </c>
      <c r="E330" s="13" t="s">
        <v>580</v>
      </c>
      <c r="F330" s="14" t="s">
        <v>581</v>
      </c>
      <c r="G330" s="14" t="s">
        <v>87</v>
      </c>
      <c r="H330" s="13" t="s">
        <v>664</v>
      </c>
      <c r="I330" s="14" t="s">
        <v>665</v>
      </c>
      <c r="J330" s="15">
        <v>91.6</v>
      </c>
      <c r="K330" s="2"/>
    </row>
    <row r="331" spans="1:11" ht="65.25" customHeight="1" x14ac:dyDescent="0.3">
      <c r="A331" s="2"/>
      <c r="B331" s="12" t="s">
        <v>108</v>
      </c>
      <c r="C331" s="13" t="s">
        <v>644</v>
      </c>
      <c r="D331" s="13" t="s">
        <v>645</v>
      </c>
      <c r="E331" s="13" t="s">
        <v>580</v>
      </c>
      <c r="F331" s="14" t="s">
        <v>581</v>
      </c>
      <c r="G331" s="14" t="s">
        <v>87</v>
      </c>
      <c r="H331" s="13" t="s">
        <v>666</v>
      </c>
      <c r="I331" s="14" t="s">
        <v>667</v>
      </c>
      <c r="J331" s="15">
        <v>1.6</v>
      </c>
      <c r="K331" s="2"/>
    </row>
    <row r="332" spans="1:11" ht="65.25" customHeight="1" x14ac:dyDescent="0.3">
      <c r="A332" s="2"/>
      <c r="B332" s="12" t="s">
        <v>108</v>
      </c>
      <c r="C332" s="13" t="s">
        <v>644</v>
      </c>
      <c r="D332" s="13" t="s">
        <v>645</v>
      </c>
      <c r="E332" s="13" t="s">
        <v>580</v>
      </c>
      <c r="F332" s="14" t="s">
        <v>581</v>
      </c>
      <c r="G332" s="13" t="s">
        <v>76</v>
      </c>
      <c r="H332" s="13" t="s">
        <v>668</v>
      </c>
      <c r="I332" s="14" t="s">
        <v>669</v>
      </c>
      <c r="J332" s="27">
        <v>13000</v>
      </c>
      <c r="K332" s="2"/>
    </row>
    <row r="333" spans="1:11" ht="65.25" customHeight="1" x14ac:dyDescent="0.3">
      <c r="A333" s="2"/>
      <c r="B333" s="12" t="s">
        <v>108</v>
      </c>
      <c r="C333" s="13" t="s">
        <v>644</v>
      </c>
      <c r="D333" s="13" t="s">
        <v>670</v>
      </c>
      <c r="E333" s="13" t="s">
        <v>580</v>
      </c>
      <c r="F333" s="14" t="s">
        <v>581</v>
      </c>
      <c r="G333" s="14" t="s">
        <v>87</v>
      </c>
      <c r="H333" s="13" t="s">
        <v>671</v>
      </c>
      <c r="I333" s="14" t="s">
        <v>672</v>
      </c>
      <c r="J333" s="15">
        <v>30</v>
      </c>
      <c r="K333" s="2"/>
    </row>
    <row r="334" spans="1:11" ht="65.25" customHeight="1" x14ac:dyDescent="0.3">
      <c r="A334" s="2"/>
      <c r="B334" s="12" t="s">
        <v>108</v>
      </c>
      <c r="C334" s="13" t="s">
        <v>644</v>
      </c>
      <c r="D334" s="13" t="s">
        <v>670</v>
      </c>
      <c r="E334" s="13" t="s">
        <v>580</v>
      </c>
      <c r="F334" s="14" t="s">
        <v>581</v>
      </c>
      <c r="G334" s="13" t="s">
        <v>76</v>
      </c>
      <c r="H334" s="13" t="s">
        <v>673</v>
      </c>
      <c r="I334" s="14" t="s">
        <v>672</v>
      </c>
      <c r="J334" s="15">
        <v>30</v>
      </c>
      <c r="K334" s="2"/>
    </row>
    <row r="335" spans="1:11" ht="65.25" customHeight="1" x14ac:dyDescent="0.3">
      <c r="A335" s="2"/>
      <c r="B335" s="12" t="s">
        <v>108</v>
      </c>
      <c r="C335" s="13" t="s">
        <v>644</v>
      </c>
      <c r="D335" s="13" t="s">
        <v>670</v>
      </c>
      <c r="E335" s="13" t="s">
        <v>580</v>
      </c>
      <c r="F335" s="14" t="s">
        <v>581</v>
      </c>
      <c r="G335" s="13" t="s">
        <v>76</v>
      </c>
      <c r="H335" s="13" t="s">
        <v>674</v>
      </c>
      <c r="I335" s="14" t="s">
        <v>675</v>
      </c>
      <c r="J335" s="15">
        <v>32</v>
      </c>
      <c r="K335" s="2"/>
    </row>
    <row r="336" spans="1:11" ht="65.25" customHeight="1" x14ac:dyDescent="0.3">
      <c r="A336" s="2"/>
      <c r="B336" s="12" t="s">
        <v>108</v>
      </c>
      <c r="C336" s="13" t="s">
        <v>644</v>
      </c>
      <c r="D336" s="13" t="s">
        <v>670</v>
      </c>
      <c r="E336" s="13" t="s">
        <v>580</v>
      </c>
      <c r="F336" s="14" t="s">
        <v>581</v>
      </c>
      <c r="G336" s="13" t="s">
        <v>76</v>
      </c>
      <c r="H336" s="13" t="s">
        <v>676</v>
      </c>
      <c r="I336" s="13" t="s">
        <v>677</v>
      </c>
      <c r="J336" s="15">
        <v>376</v>
      </c>
      <c r="K336" s="2"/>
    </row>
    <row r="337" spans="1:11" ht="65.25" customHeight="1" x14ac:dyDescent="0.3">
      <c r="A337" s="2"/>
      <c r="B337" s="12" t="s">
        <v>108</v>
      </c>
      <c r="C337" s="13" t="s">
        <v>644</v>
      </c>
      <c r="D337" s="13" t="s">
        <v>670</v>
      </c>
      <c r="E337" s="13" t="s">
        <v>580</v>
      </c>
      <c r="F337" s="14" t="s">
        <v>581</v>
      </c>
      <c r="G337" s="13" t="s">
        <v>76</v>
      </c>
      <c r="H337" s="13" t="s">
        <v>678</v>
      </c>
      <c r="I337" s="14" t="s">
        <v>679</v>
      </c>
      <c r="J337" s="15">
        <v>300</v>
      </c>
      <c r="K337" s="2"/>
    </row>
    <row r="338" spans="1:11" ht="65.25" customHeight="1" x14ac:dyDescent="0.3">
      <c r="A338" s="2"/>
      <c r="B338" s="12" t="s">
        <v>108</v>
      </c>
      <c r="C338" s="13" t="s">
        <v>680</v>
      </c>
      <c r="D338" s="13" t="s">
        <v>680</v>
      </c>
      <c r="E338" s="13" t="s">
        <v>580</v>
      </c>
      <c r="F338" s="14" t="s">
        <v>581</v>
      </c>
      <c r="G338" s="14" t="s">
        <v>87</v>
      </c>
      <c r="H338" s="13" t="s">
        <v>681</v>
      </c>
      <c r="I338" s="14" t="s">
        <v>682</v>
      </c>
      <c r="J338" s="27">
        <v>35000</v>
      </c>
      <c r="K338" s="2"/>
    </row>
    <row r="339" spans="1:11" ht="65.25" customHeight="1" x14ac:dyDescent="0.3">
      <c r="A339" s="2"/>
      <c r="B339" s="12" t="s">
        <v>108</v>
      </c>
      <c r="C339" s="13" t="s">
        <v>680</v>
      </c>
      <c r="D339" s="13" t="s">
        <v>680</v>
      </c>
      <c r="E339" s="13" t="s">
        <v>580</v>
      </c>
      <c r="F339" s="14" t="s">
        <v>581</v>
      </c>
      <c r="G339" s="13" t="s">
        <v>76</v>
      </c>
      <c r="H339" s="13" t="s">
        <v>683</v>
      </c>
      <c r="I339" s="14" t="s">
        <v>682</v>
      </c>
      <c r="J339" s="27">
        <v>27000</v>
      </c>
      <c r="K339" s="2"/>
    </row>
    <row r="340" spans="1:11" ht="65.25" customHeight="1" x14ac:dyDescent="0.3">
      <c r="A340" s="2"/>
      <c r="B340" s="12" t="s">
        <v>108</v>
      </c>
      <c r="C340" s="13" t="s">
        <v>680</v>
      </c>
      <c r="D340" s="13" t="s">
        <v>680</v>
      </c>
      <c r="E340" s="13" t="s">
        <v>580</v>
      </c>
      <c r="F340" s="14" t="s">
        <v>684</v>
      </c>
      <c r="G340" s="13" t="s">
        <v>76</v>
      </c>
      <c r="H340" s="13" t="s">
        <v>683</v>
      </c>
      <c r="I340" s="14" t="s">
        <v>682</v>
      </c>
      <c r="J340" s="27">
        <v>8000</v>
      </c>
      <c r="K340" s="2"/>
    </row>
    <row r="341" spans="1:11" ht="65.25" customHeight="1" x14ac:dyDescent="0.3">
      <c r="A341" s="2"/>
      <c r="B341" s="12" t="s">
        <v>108</v>
      </c>
      <c r="C341" s="13" t="s">
        <v>680</v>
      </c>
      <c r="D341" s="13" t="s">
        <v>680</v>
      </c>
      <c r="E341" s="13" t="s">
        <v>580</v>
      </c>
      <c r="F341" s="14" t="s">
        <v>581</v>
      </c>
      <c r="G341" s="13" t="s">
        <v>76</v>
      </c>
      <c r="H341" s="13" t="s">
        <v>685</v>
      </c>
      <c r="I341" s="14" t="s">
        <v>686</v>
      </c>
      <c r="J341" s="27">
        <v>1000</v>
      </c>
      <c r="K341" s="2"/>
    </row>
    <row r="342" spans="1:11" ht="65.25" customHeight="1" x14ac:dyDescent="0.3">
      <c r="A342" s="2"/>
      <c r="B342" s="12" t="s">
        <v>108</v>
      </c>
      <c r="C342" s="13" t="s">
        <v>680</v>
      </c>
      <c r="D342" s="13" t="s">
        <v>680</v>
      </c>
      <c r="E342" s="13" t="s">
        <v>580</v>
      </c>
      <c r="F342" s="14" t="s">
        <v>581</v>
      </c>
      <c r="G342" s="14" t="s">
        <v>87</v>
      </c>
      <c r="H342" s="13" t="s">
        <v>687</v>
      </c>
      <c r="I342" s="14" t="s">
        <v>688</v>
      </c>
      <c r="J342" s="27">
        <v>1</v>
      </c>
      <c r="K342" s="2"/>
    </row>
    <row r="343" spans="1:11" ht="65.25" customHeight="1" x14ac:dyDescent="0.3">
      <c r="A343" s="2"/>
      <c r="B343" s="12" t="s">
        <v>108</v>
      </c>
      <c r="C343" s="13" t="s">
        <v>680</v>
      </c>
      <c r="D343" s="13" t="s">
        <v>680</v>
      </c>
      <c r="E343" s="13" t="s">
        <v>580</v>
      </c>
      <c r="F343" s="14" t="s">
        <v>581</v>
      </c>
      <c r="G343" s="13" t="s">
        <v>76</v>
      </c>
      <c r="H343" s="13" t="s">
        <v>687</v>
      </c>
      <c r="I343" s="14" t="s">
        <v>688</v>
      </c>
      <c r="J343" s="27">
        <v>1</v>
      </c>
      <c r="K343" s="2"/>
    </row>
    <row r="344" spans="1:11" ht="65.25" customHeight="1" x14ac:dyDescent="0.3">
      <c r="A344" s="2"/>
      <c r="B344" s="12" t="s">
        <v>108</v>
      </c>
      <c r="C344" s="13" t="s">
        <v>680</v>
      </c>
      <c r="D344" s="13" t="s">
        <v>680</v>
      </c>
      <c r="E344" s="13" t="s">
        <v>580</v>
      </c>
      <c r="F344" s="14" t="s">
        <v>581</v>
      </c>
      <c r="G344" s="13" t="s">
        <v>76</v>
      </c>
      <c r="H344" s="13" t="s">
        <v>689</v>
      </c>
      <c r="I344" s="14" t="s">
        <v>690</v>
      </c>
      <c r="J344" s="27">
        <v>1</v>
      </c>
      <c r="K344" s="2"/>
    </row>
    <row r="345" spans="1:11" ht="65.25" customHeight="1" x14ac:dyDescent="0.3">
      <c r="A345" s="2"/>
      <c r="B345" s="12" t="s">
        <v>408</v>
      </c>
      <c r="C345" s="13" t="s">
        <v>691</v>
      </c>
      <c r="D345" s="13" t="s">
        <v>691</v>
      </c>
      <c r="E345" s="13" t="s">
        <v>580</v>
      </c>
      <c r="F345" s="14" t="s">
        <v>581</v>
      </c>
      <c r="G345" s="14" t="s">
        <v>87</v>
      </c>
      <c r="H345" s="13" t="s">
        <v>692</v>
      </c>
      <c r="I345" s="13" t="s">
        <v>693</v>
      </c>
      <c r="J345" s="15">
        <v>0.62</v>
      </c>
      <c r="K345" s="2"/>
    </row>
    <row r="346" spans="1:11" ht="65.25" customHeight="1" x14ac:dyDescent="0.3">
      <c r="A346" s="2"/>
      <c r="B346" s="12" t="s">
        <v>408</v>
      </c>
      <c r="C346" s="13" t="s">
        <v>691</v>
      </c>
      <c r="D346" s="13" t="s">
        <v>691</v>
      </c>
      <c r="E346" s="13" t="s">
        <v>580</v>
      </c>
      <c r="F346" s="14" t="s">
        <v>581</v>
      </c>
      <c r="G346" s="13" t="s">
        <v>76</v>
      </c>
      <c r="H346" s="13" t="s">
        <v>694</v>
      </c>
      <c r="I346" s="14" t="s">
        <v>695</v>
      </c>
      <c r="J346" s="15">
        <v>100</v>
      </c>
      <c r="K346" s="2"/>
    </row>
    <row r="347" spans="1:11" ht="65.25" customHeight="1" x14ac:dyDescent="0.3">
      <c r="A347" s="2"/>
      <c r="B347" s="12" t="s">
        <v>408</v>
      </c>
      <c r="C347" s="13" t="s">
        <v>691</v>
      </c>
      <c r="D347" s="13" t="s">
        <v>691</v>
      </c>
      <c r="E347" s="13" t="s">
        <v>580</v>
      </c>
      <c r="F347" s="14" t="s">
        <v>581</v>
      </c>
      <c r="G347" s="13" t="s">
        <v>76</v>
      </c>
      <c r="H347" s="13" t="s">
        <v>696</v>
      </c>
      <c r="I347" s="14" t="s">
        <v>697</v>
      </c>
      <c r="J347" s="15">
        <v>100</v>
      </c>
      <c r="K347" s="2"/>
    </row>
    <row r="348" spans="1:11" ht="65.25" customHeight="1" x14ac:dyDescent="0.3">
      <c r="A348" s="2"/>
      <c r="B348" s="12" t="s">
        <v>408</v>
      </c>
      <c r="C348" s="13" t="s">
        <v>691</v>
      </c>
      <c r="D348" s="13" t="s">
        <v>691</v>
      </c>
      <c r="E348" s="13" t="s">
        <v>580</v>
      </c>
      <c r="F348" s="14" t="s">
        <v>581</v>
      </c>
      <c r="G348" s="13" t="s">
        <v>76</v>
      </c>
      <c r="H348" s="13" t="s">
        <v>698</v>
      </c>
      <c r="I348" s="14" t="s">
        <v>699</v>
      </c>
      <c r="J348" s="15">
        <v>100</v>
      </c>
      <c r="K348" s="2"/>
    </row>
    <row r="349" spans="1:11" ht="65.25" customHeight="1" x14ac:dyDescent="0.3">
      <c r="A349" s="2"/>
      <c r="B349" s="12" t="s">
        <v>408</v>
      </c>
      <c r="C349" s="13" t="s">
        <v>691</v>
      </c>
      <c r="D349" s="13" t="s">
        <v>691</v>
      </c>
      <c r="E349" s="13" t="s">
        <v>580</v>
      </c>
      <c r="F349" s="14" t="s">
        <v>581</v>
      </c>
      <c r="G349" s="13" t="s">
        <v>76</v>
      </c>
      <c r="H349" s="13" t="s">
        <v>700</v>
      </c>
      <c r="I349" s="14" t="s">
        <v>701</v>
      </c>
      <c r="J349" s="15">
        <v>30</v>
      </c>
      <c r="K349" s="2"/>
    </row>
    <row r="350" spans="1:11" ht="65.25" customHeight="1" x14ac:dyDescent="0.3">
      <c r="A350" s="2"/>
      <c r="B350" s="12" t="s">
        <v>408</v>
      </c>
      <c r="C350" s="13" t="s">
        <v>691</v>
      </c>
      <c r="D350" s="13" t="s">
        <v>691</v>
      </c>
      <c r="E350" s="13" t="s">
        <v>580</v>
      </c>
      <c r="F350" s="14" t="s">
        <v>581</v>
      </c>
      <c r="G350" s="13" t="s">
        <v>76</v>
      </c>
      <c r="H350" s="13" t="s">
        <v>702</v>
      </c>
      <c r="I350" s="14" t="s">
        <v>703</v>
      </c>
      <c r="J350" s="15">
        <v>30</v>
      </c>
      <c r="K350" s="2"/>
    </row>
    <row r="351" spans="1:11" ht="65.25" customHeight="1" x14ac:dyDescent="0.3">
      <c r="A351" s="2"/>
      <c r="B351" s="12" t="s">
        <v>408</v>
      </c>
      <c r="C351" s="13" t="s">
        <v>691</v>
      </c>
      <c r="D351" s="13" t="s">
        <v>691</v>
      </c>
      <c r="E351" s="13" t="s">
        <v>580</v>
      </c>
      <c r="F351" s="14" t="s">
        <v>581</v>
      </c>
      <c r="G351" s="13" t="s">
        <v>76</v>
      </c>
      <c r="H351" s="13" t="s">
        <v>704</v>
      </c>
      <c r="I351" s="14" t="s">
        <v>705</v>
      </c>
      <c r="J351" s="15">
        <v>100</v>
      </c>
      <c r="K351" s="2"/>
    </row>
    <row r="352" spans="1:11" ht="111.75" customHeight="1" x14ac:dyDescent="0.3">
      <c r="A352" s="2"/>
      <c r="B352" s="12" t="s">
        <v>71</v>
      </c>
      <c r="C352" s="13" t="s">
        <v>72</v>
      </c>
      <c r="D352" s="13" t="s">
        <v>706</v>
      </c>
      <c r="E352" s="13" t="s">
        <v>580</v>
      </c>
      <c r="F352" s="14" t="s">
        <v>581</v>
      </c>
      <c r="G352" s="14" t="s">
        <v>87</v>
      </c>
      <c r="H352" s="13" t="s">
        <v>707</v>
      </c>
      <c r="I352" s="14" t="s">
        <v>708</v>
      </c>
      <c r="J352" s="15">
        <v>95</v>
      </c>
      <c r="K352" s="2"/>
    </row>
    <row r="353" spans="1:11" ht="111.75" customHeight="1" x14ac:dyDescent="0.3">
      <c r="A353" s="2"/>
      <c r="B353" s="12" t="s">
        <v>71</v>
      </c>
      <c r="C353" s="13" t="s">
        <v>72</v>
      </c>
      <c r="D353" s="13" t="s">
        <v>706</v>
      </c>
      <c r="E353" s="13" t="s">
        <v>580</v>
      </c>
      <c r="F353" s="14" t="s">
        <v>581</v>
      </c>
      <c r="G353" s="13" t="s">
        <v>76</v>
      </c>
      <c r="H353" s="13" t="s">
        <v>709</v>
      </c>
      <c r="I353" s="14" t="s">
        <v>710</v>
      </c>
      <c r="J353" s="15">
        <v>1</v>
      </c>
      <c r="K353" s="2"/>
    </row>
    <row r="354" spans="1:11" ht="111.75" customHeight="1" x14ac:dyDescent="0.3">
      <c r="A354" s="2"/>
      <c r="B354" s="12" t="s">
        <v>71</v>
      </c>
      <c r="C354" s="13" t="s">
        <v>72</v>
      </c>
      <c r="D354" s="13" t="s">
        <v>706</v>
      </c>
      <c r="E354" s="13" t="s">
        <v>580</v>
      </c>
      <c r="F354" s="14" t="s">
        <v>596</v>
      </c>
      <c r="G354" s="13" t="s">
        <v>76</v>
      </c>
      <c r="H354" s="13" t="s">
        <v>711</v>
      </c>
      <c r="I354" s="14" t="s">
        <v>712</v>
      </c>
      <c r="J354" s="15">
        <v>100</v>
      </c>
      <c r="K354" s="2"/>
    </row>
    <row r="355" spans="1:11" ht="65.25" customHeight="1" x14ac:dyDescent="0.3">
      <c r="A355" s="2"/>
      <c r="B355" s="12" t="s">
        <v>71</v>
      </c>
      <c r="C355" s="13" t="s">
        <v>72</v>
      </c>
      <c r="D355" s="13" t="s">
        <v>706</v>
      </c>
      <c r="E355" s="13" t="s">
        <v>580</v>
      </c>
      <c r="F355" s="14" t="s">
        <v>581</v>
      </c>
      <c r="G355" s="14" t="s">
        <v>87</v>
      </c>
      <c r="H355" s="13" t="s">
        <v>713</v>
      </c>
      <c r="I355" s="14" t="s">
        <v>714</v>
      </c>
      <c r="J355" s="15">
        <v>95</v>
      </c>
      <c r="K355" s="2"/>
    </row>
    <row r="356" spans="1:11" ht="113.25" customHeight="1" x14ac:dyDescent="0.3">
      <c r="A356" s="2"/>
      <c r="B356" s="12" t="s">
        <v>71</v>
      </c>
      <c r="C356" s="13" t="s">
        <v>72</v>
      </c>
      <c r="D356" s="13" t="s">
        <v>706</v>
      </c>
      <c r="E356" s="13" t="s">
        <v>580</v>
      </c>
      <c r="F356" s="14" t="s">
        <v>581</v>
      </c>
      <c r="G356" s="13" t="s">
        <v>76</v>
      </c>
      <c r="H356" s="13" t="s">
        <v>715</v>
      </c>
      <c r="I356" s="14" t="s">
        <v>716</v>
      </c>
      <c r="J356" s="15">
        <v>100</v>
      </c>
      <c r="K356" s="2"/>
    </row>
    <row r="357" spans="1:11" ht="45" customHeight="1" x14ac:dyDescent="0.3">
      <c r="A357" s="2"/>
      <c r="B357" s="12" t="s">
        <v>71</v>
      </c>
      <c r="C357" s="13" t="s">
        <v>97</v>
      </c>
      <c r="D357" s="13" t="s">
        <v>98</v>
      </c>
      <c r="E357" s="13" t="s">
        <v>580</v>
      </c>
      <c r="F357" s="13" t="s">
        <v>684</v>
      </c>
      <c r="G357" s="13" t="s">
        <v>76</v>
      </c>
      <c r="H357" s="13" t="s">
        <v>99</v>
      </c>
      <c r="I357" s="13" t="s">
        <v>100</v>
      </c>
      <c r="J357" s="15">
        <v>100</v>
      </c>
      <c r="K357" s="2"/>
    </row>
    <row r="358" spans="1:11" ht="113.25" customHeight="1" x14ac:dyDescent="0.3">
      <c r="A358" s="2"/>
      <c r="B358" s="12" t="s">
        <v>71</v>
      </c>
      <c r="C358" s="13" t="s">
        <v>104</v>
      </c>
      <c r="D358" s="13" t="s">
        <v>304</v>
      </c>
      <c r="E358" s="13" t="s">
        <v>580</v>
      </c>
      <c r="F358" s="14" t="s">
        <v>581</v>
      </c>
      <c r="G358" s="14" t="s">
        <v>87</v>
      </c>
      <c r="H358" s="13" t="s">
        <v>717</v>
      </c>
      <c r="I358" s="14" t="s">
        <v>718</v>
      </c>
      <c r="J358" s="15">
        <v>5</v>
      </c>
      <c r="K358" s="2"/>
    </row>
    <row r="359" spans="1:11" ht="113.25" customHeight="1" x14ac:dyDescent="0.3">
      <c r="A359" s="2"/>
      <c r="B359" s="16" t="s">
        <v>71</v>
      </c>
      <c r="C359" s="17" t="s">
        <v>104</v>
      </c>
      <c r="D359" s="17" t="s">
        <v>304</v>
      </c>
      <c r="E359" s="17" t="s">
        <v>580</v>
      </c>
      <c r="F359" s="18" t="s">
        <v>581</v>
      </c>
      <c r="G359" s="17" t="s">
        <v>76</v>
      </c>
      <c r="H359" s="17" t="s">
        <v>717</v>
      </c>
      <c r="I359" s="18" t="s">
        <v>718</v>
      </c>
      <c r="J359" s="19">
        <v>5</v>
      </c>
      <c r="K359" s="2"/>
    </row>
    <row r="360" spans="1:11" ht="113.25" customHeight="1" x14ac:dyDescent="0.3">
      <c r="A360" s="2"/>
      <c r="B360" s="20"/>
      <c r="C360" s="20"/>
      <c r="D360" s="20"/>
      <c r="E360" s="20"/>
      <c r="F360" s="20"/>
      <c r="G360" s="20"/>
      <c r="H360" s="20"/>
      <c r="I360" s="20"/>
      <c r="J360" s="20"/>
      <c r="K360" s="2"/>
    </row>
    <row r="361" spans="1:11" ht="45" customHeight="1" x14ac:dyDescent="0.3">
      <c r="A361" s="3"/>
      <c r="B361" s="4" t="s">
        <v>62</v>
      </c>
      <c r="C361" s="5" t="s">
        <v>63</v>
      </c>
      <c r="D361" s="5" t="s">
        <v>64</v>
      </c>
      <c r="E361" s="5" t="s">
        <v>65</v>
      </c>
      <c r="F361" s="5" t="s">
        <v>66</v>
      </c>
      <c r="G361" s="5" t="s">
        <v>67</v>
      </c>
      <c r="H361" s="5" t="s">
        <v>68</v>
      </c>
      <c r="I361" s="5" t="s">
        <v>69</v>
      </c>
      <c r="J361" s="6" t="s">
        <v>70</v>
      </c>
      <c r="K361" s="7"/>
    </row>
    <row r="362" spans="1:11" ht="113.25" customHeight="1" x14ac:dyDescent="0.3">
      <c r="A362" s="2"/>
      <c r="B362" s="21" t="s">
        <v>71</v>
      </c>
      <c r="C362" s="22" t="s">
        <v>97</v>
      </c>
      <c r="D362" s="22" t="s">
        <v>101</v>
      </c>
      <c r="E362" s="22" t="s">
        <v>719</v>
      </c>
      <c r="F362" s="22" t="s">
        <v>720</v>
      </c>
      <c r="G362" s="22" t="s">
        <v>76</v>
      </c>
      <c r="H362" s="22" t="s">
        <v>102</v>
      </c>
      <c r="I362" s="22" t="s">
        <v>103</v>
      </c>
      <c r="J362" s="35">
        <v>100</v>
      </c>
      <c r="K362" s="2"/>
    </row>
    <row r="363" spans="1:11" ht="113.25" customHeight="1" x14ac:dyDescent="0.3">
      <c r="A363" s="2"/>
      <c r="B363" s="12" t="s">
        <v>71</v>
      </c>
      <c r="C363" s="13" t="s">
        <v>97</v>
      </c>
      <c r="D363" s="13" t="s">
        <v>721</v>
      </c>
      <c r="E363" s="13" t="s">
        <v>719</v>
      </c>
      <c r="F363" s="14" t="s">
        <v>720</v>
      </c>
      <c r="G363" s="13" t="s">
        <v>87</v>
      </c>
      <c r="H363" s="13" t="s">
        <v>722</v>
      </c>
      <c r="I363" s="13" t="s">
        <v>723</v>
      </c>
      <c r="J363" s="29">
        <v>82</v>
      </c>
      <c r="K363" s="2"/>
    </row>
    <row r="364" spans="1:11" ht="45" customHeight="1" x14ac:dyDescent="0.3">
      <c r="A364" s="2"/>
      <c r="B364" s="12" t="s">
        <v>71</v>
      </c>
      <c r="C364" s="13" t="s">
        <v>97</v>
      </c>
      <c r="D364" s="13" t="s">
        <v>721</v>
      </c>
      <c r="E364" s="13" t="s">
        <v>719</v>
      </c>
      <c r="F364" s="14" t="s">
        <v>720</v>
      </c>
      <c r="G364" s="13" t="s">
        <v>76</v>
      </c>
      <c r="H364" s="13" t="s">
        <v>724</v>
      </c>
      <c r="I364" s="13" t="s">
        <v>725</v>
      </c>
      <c r="J364" s="29">
        <v>22</v>
      </c>
      <c r="K364" s="2"/>
    </row>
    <row r="365" spans="1:11" ht="113.25" customHeight="1" x14ac:dyDescent="0.3">
      <c r="A365" s="2"/>
      <c r="B365" s="12" t="s">
        <v>71</v>
      </c>
      <c r="C365" s="13" t="s">
        <v>97</v>
      </c>
      <c r="D365" s="13" t="s">
        <v>721</v>
      </c>
      <c r="E365" s="13" t="s">
        <v>719</v>
      </c>
      <c r="F365" s="14" t="s">
        <v>720</v>
      </c>
      <c r="G365" s="13" t="s">
        <v>87</v>
      </c>
      <c r="H365" s="13" t="s">
        <v>726</v>
      </c>
      <c r="I365" s="13" t="s">
        <v>727</v>
      </c>
      <c r="J365" s="29">
        <v>88</v>
      </c>
      <c r="K365" s="2"/>
    </row>
    <row r="366" spans="1:11" ht="113.25" customHeight="1" x14ac:dyDescent="0.3">
      <c r="A366" s="2"/>
      <c r="B366" s="12" t="s">
        <v>71</v>
      </c>
      <c r="C366" s="13" t="s">
        <v>97</v>
      </c>
      <c r="D366" s="13" t="s">
        <v>721</v>
      </c>
      <c r="E366" s="13" t="s">
        <v>719</v>
      </c>
      <c r="F366" s="14" t="s">
        <v>720</v>
      </c>
      <c r="G366" s="13" t="s">
        <v>76</v>
      </c>
      <c r="H366" s="13" t="s">
        <v>728</v>
      </c>
      <c r="I366" s="13" t="s">
        <v>729</v>
      </c>
      <c r="J366" s="29">
        <v>20</v>
      </c>
      <c r="K366" s="2"/>
    </row>
    <row r="367" spans="1:11" ht="113.25" customHeight="1" x14ac:dyDescent="0.3">
      <c r="A367" s="2"/>
      <c r="B367" s="12" t="s">
        <v>71</v>
      </c>
      <c r="C367" s="13" t="s">
        <v>97</v>
      </c>
      <c r="D367" s="13" t="s">
        <v>721</v>
      </c>
      <c r="E367" s="13" t="s">
        <v>719</v>
      </c>
      <c r="F367" s="14" t="s">
        <v>720</v>
      </c>
      <c r="G367" s="13" t="s">
        <v>76</v>
      </c>
      <c r="H367" s="13" t="s">
        <v>730</v>
      </c>
      <c r="I367" s="13" t="s">
        <v>731</v>
      </c>
      <c r="J367" s="29">
        <v>7</v>
      </c>
      <c r="K367" s="2"/>
    </row>
    <row r="368" spans="1:11" ht="45" customHeight="1" x14ac:dyDescent="0.3">
      <c r="A368" s="2"/>
      <c r="B368" s="12" t="s">
        <v>71</v>
      </c>
      <c r="C368" s="13" t="s">
        <v>97</v>
      </c>
      <c r="D368" s="13" t="s">
        <v>721</v>
      </c>
      <c r="E368" s="13" t="s">
        <v>719</v>
      </c>
      <c r="F368" s="14" t="s">
        <v>720</v>
      </c>
      <c r="G368" s="13" t="s">
        <v>87</v>
      </c>
      <c r="H368" s="13" t="s">
        <v>726</v>
      </c>
      <c r="I368" s="13" t="s">
        <v>727</v>
      </c>
      <c r="J368" s="29">
        <v>88</v>
      </c>
      <c r="K368" s="2"/>
    </row>
    <row r="369" spans="1:11" ht="113.25" customHeight="1" x14ac:dyDescent="0.3">
      <c r="A369" s="2"/>
      <c r="B369" s="12" t="s">
        <v>71</v>
      </c>
      <c r="C369" s="13" t="s">
        <v>97</v>
      </c>
      <c r="D369" s="13" t="s">
        <v>721</v>
      </c>
      <c r="E369" s="13" t="s">
        <v>719</v>
      </c>
      <c r="F369" s="14" t="s">
        <v>720</v>
      </c>
      <c r="G369" s="13" t="s">
        <v>76</v>
      </c>
      <c r="H369" s="13" t="s">
        <v>732</v>
      </c>
      <c r="I369" s="13" t="s">
        <v>733</v>
      </c>
      <c r="J369" s="29">
        <v>46</v>
      </c>
      <c r="K369" s="2"/>
    </row>
    <row r="370" spans="1:11" ht="45" customHeight="1" x14ac:dyDescent="0.3">
      <c r="A370" s="2"/>
      <c r="B370" s="12" t="s">
        <v>71</v>
      </c>
      <c r="C370" s="13" t="s">
        <v>97</v>
      </c>
      <c r="D370" s="13" t="s">
        <v>721</v>
      </c>
      <c r="E370" s="13" t="s">
        <v>719</v>
      </c>
      <c r="F370" s="14" t="s">
        <v>720</v>
      </c>
      <c r="G370" s="13" t="s">
        <v>76</v>
      </c>
      <c r="H370" s="13" t="s">
        <v>734</v>
      </c>
      <c r="I370" s="13" t="s">
        <v>735</v>
      </c>
      <c r="J370" s="29">
        <v>3000</v>
      </c>
      <c r="K370" s="2"/>
    </row>
    <row r="371" spans="1:11" ht="113.25" customHeight="1" x14ac:dyDescent="0.3">
      <c r="A371" s="2"/>
      <c r="B371" s="12" t="s">
        <v>71</v>
      </c>
      <c r="C371" s="13" t="s">
        <v>97</v>
      </c>
      <c r="D371" s="13" t="s">
        <v>721</v>
      </c>
      <c r="E371" s="13" t="s">
        <v>719</v>
      </c>
      <c r="F371" s="14" t="s">
        <v>720</v>
      </c>
      <c r="G371" s="13" t="s">
        <v>76</v>
      </c>
      <c r="H371" s="13" t="s">
        <v>736</v>
      </c>
      <c r="I371" s="13" t="s">
        <v>737</v>
      </c>
      <c r="J371" s="29">
        <v>87</v>
      </c>
      <c r="K371" s="2"/>
    </row>
    <row r="372" spans="1:11" ht="45" customHeight="1" x14ac:dyDescent="0.3">
      <c r="A372" s="2"/>
      <c r="B372" s="12" t="s">
        <v>71</v>
      </c>
      <c r="C372" s="13" t="s">
        <v>97</v>
      </c>
      <c r="D372" s="13" t="s">
        <v>721</v>
      </c>
      <c r="E372" s="13" t="s">
        <v>719</v>
      </c>
      <c r="F372" s="14" t="s">
        <v>720</v>
      </c>
      <c r="G372" s="13" t="s">
        <v>76</v>
      </c>
      <c r="H372" s="13" t="s">
        <v>738</v>
      </c>
      <c r="I372" s="13" t="s">
        <v>739</v>
      </c>
      <c r="J372" s="29">
        <v>8</v>
      </c>
      <c r="K372" s="2"/>
    </row>
    <row r="373" spans="1:11" ht="113.25" customHeight="1" x14ac:dyDescent="0.3">
      <c r="A373" s="2"/>
      <c r="B373" s="12" t="s">
        <v>71</v>
      </c>
      <c r="C373" s="13" t="s">
        <v>97</v>
      </c>
      <c r="D373" s="13" t="s">
        <v>721</v>
      </c>
      <c r="E373" s="13" t="s">
        <v>719</v>
      </c>
      <c r="F373" s="14" t="s">
        <v>720</v>
      </c>
      <c r="G373" s="13" t="s">
        <v>76</v>
      </c>
      <c r="H373" s="13" t="s">
        <v>740</v>
      </c>
      <c r="I373" s="13" t="s">
        <v>741</v>
      </c>
      <c r="J373" s="29">
        <v>12000</v>
      </c>
      <c r="K373" s="2"/>
    </row>
    <row r="374" spans="1:11" ht="70.5" customHeight="1" x14ac:dyDescent="0.3">
      <c r="A374" s="2"/>
      <c r="B374" s="16" t="s">
        <v>71</v>
      </c>
      <c r="C374" s="17" t="s">
        <v>97</v>
      </c>
      <c r="D374" s="17" t="s">
        <v>721</v>
      </c>
      <c r="E374" s="17" t="s">
        <v>719</v>
      </c>
      <c r="F374" s="18" t="s">
        <v>720</v>
      </c>
      <c r="G374" s="17" t="s">
        <v>76</v>
      </c>
      <c r="H374" s="17" t="s">
        <v>742</v>
      </c>
      <c r="I374" s="17" t="s">
        <v>743</v>
      </c>
      <c r="J374" s="36">
        <v>4</v>
      </c>
      <c r="K374" s="2"/>
    </row>
    <row r="375" spans="1:11" ht="45" customHeight="1" x14ac:dyDescent="0.3">
      <c r="A375" s="2"/>
      <c r="B375" s="20"/>
      <c r="C375" s="20"/>
      <c r="D375" s="20"/>
      <c r="E375" s="20"/>
      <c r="F375" s="20"/>
      <c r="G375" s="20"/>
      <c r="H375" s="20"/>
      <c r="I375" s="20"/>
      <c r="J375" s="20"/>
      <c r="K375" s="2"/>
    </row>
    <row r="376" spans="1:11" ht="45" customHeight="1" x14ac:dyDescent="0.3">
      <c r="A376" s="3"/>
      <c r="B376" s="4" t="s">
        <v>62</v>
      </c>
      <c r="C376" s="5" t="s">
        <v>63</v>
      </c>
      <c r="D376" s="5" t="s">
        <v>64</v>
      </c>
      <c r="E376" s="5" t="s">
        <v>65</v>
      </c>
      <c r="F376" s="5" t="s">
        <v>66</v>
      </c>
      <c r="G376" s="5" t="s">
        <v>67</v>
      </c>
      <c r="H376" s="5" t="s">
        <v>68</v>
      </c>
      <c r="I376" s="5" t="s">
        <v>69</v>
      </c>
      <c r="J376" s="6" t="s">
        <v>70</v>
      </c>
      <c r="K376" s="7"/>
    </row>
    <row r="377" spans="1:11" ht="113.25" customHeight="1" x14ac:dyDescent="0.3">
      <c r="A377" s="2"/>
      <c r="B377" s="21" t="s">
        <v>408</v>
      </c>
      <c r="C377" s="22" t="s">
        <v>744</v>
      </c>
      <c r="D377" s="22" t="s">
        <v>745</v>
      </c>
      <c r="E377" s="22" t="s">
        <v>746</v>
      </c>
      <c r="F377" s="22" t="s">
        <v>747</v>
      </c>
      <c r="G377" s="23" t="s">
        <v>87</v>
      </c>
      <c r="H377" s="22" t="s">
        <v>748</v>
      </c>
      <c r="I377" s="22" t="s">
        <v>749</v>
      </c>
      <c r="J377" s="35">
        <v>83</v>
      </c>
      <c r="K377" s="2"/>
    </row>
    <row r="378" spans="1:11" ht="145.5" customHeight="1" x14ac:dyDescent="0.3">
      <c r="A378" s="2"/>
      <c r="B378" s="12" t="s">
        <v>408</v>
      </c>
      <c r="C378" s="13" t="s">
        <v>744</v>
      </c>
      <c r="D378" s="13" t="s">
        <v>745</v>
      </c>
      <c r="E378" s="13" t="s">
        <v>746</v>
      </c>
      <c r="F378" s="13" t="s">
        <v>747</v>
      </c>
      <c r="G378" s="13" t="s">
        <v>76</v>
      </c>
      <c r="H378" s="13" t="s">
        <v>750</v>
      </c>
      <c r="I378" s="13" t="s">
        <v>751</v>
      </c>
      <c r="J378" s="29">
        <v>100</v>
      </c>
      <c r="K378" s="2"/>
    </row>
    <row r="379" spans="1:11" ht="156" customHeight="1" x14ac:dyDescent="0.3">
      <c r="A379" s="2"/>
      <c r="B379" s="12" t="s">
        <v>408</v>
      </c>
      <c r="C379" s="13" t="s">
        <v>744</v>
      </c>
      <c r="D379" s="13" t="s">
        <v>745</v>
      </c>
      <c r="E379" s="13" t="s">
        <v>746</v>
      </c>
      <c r="F379" s="13" t="s">
        <v>747</v>
      </c>
      <c r="G379" s="13" t="s">
        <v>76</v>
      </c>
      <c r="H379" s="13" t="s">
        <v>752</v>
      </c>
      <c r="I379" s="13" t="s">
        <v>753</v>
      </c>
      <c r="J379" s="29">
        <v>80000</v>
      </c>
      <c r="K379" s="2"/>
    </row>
    <row r="380" spans="1:11" ht="148.5" customHeight="1" x14ac:dyDescent="0.3">
      <c r="A380" s="2"/>
      <c r="B380" s="12" t="s">
        <v>408</v>
      </c>
      <c r="C380" s="13" t="s">
        <v>744</v>
      </c>
      <c r="D380" s="13" t="s">
        <v>745</v>
      </c>
      <c r="E380" s="13" t="s">
        <v>746</v>
      </c>
      <c r="F380" s="13" t="s">
        <v>747</v>
      </c>
      <c r="G380" s="13" t="s">
        <v>76</v>
      </c>
      <c r="H380" s="13" t="s">
        <v>754</v>
      </c>
      <c r="I380" s="13" t="s">
        <v>755</v>
      </c>
      <c r="J380" s="29">
        <v>3</v>
      </c>
      <c r="K380" s="2"/>
    </row>
    <row r="381" spans="1:11" ht="129" customHeight="1" x14ac:dyDescent="0.3">
      <c r="A381" s="2"/>
      <c r="B381" s="12" t="s">
        <v>408</v>
      </c>
      <c r="C381" s="13" t="s">
        <v>744</v>
      </c>
      <c r="D381" s="13" t="s">
        <v>745</v>
      </c>
      <c r="E381" s="13" t="s">
        <v>746</v>
      </c>
      <c r="F381" s="13" t="s">
        <v>747</v>
      </c>
      <c r="G381" s="13" t="s">
        <v>76</v>
      </c>
      <c r="H381" s="13" t="s">
        <v>756</v>
      </c>
      <c r="I381" s="13" t="s">
        <v>757</v>
      </c>
      <c r="J381" s="29">
        <v>12</v>
      </c>
      <c r="K381" s="2"/>
    </row>
    <row r="382" spans="1:11" ht="113.25" customHeight="1" x14ac:dyDescent="0.3">
      <c r="A382" s="2"/>
      <c r="B382" s="12" t="s">
        <v>408</v>
      </c>
      <c r="C382" s="13" t="s">
        <v>744</v>
      </c>
      <c r="D382" s="13" t="s">
        <v>745</v>
      </c>
      <c r="E382" s="13" t="s">
        <v>746</v>
      </c>
      <c r="F382" s="13" t="s">
        <v>747</v>
      </c>
      <c r="G382" s="13" t="s">
        <v>76</v>
      </c>
      <c r="H382" s="13" t="s">
        <v>758</v>
      </c>
      <c r="I382" s="13" t="s">
        <v>759</v>
      </c>
      <c r="J382" s="29">
        <v>2</v>
      </c>
      <c r="K382" s="2"/>
    </row>
    <row r="383" spans="1:11" ht="113.25" customHeight="1" x14ac:dyDescent="0.3">
      <c r="A383" s="2"/>
      <c r="B383" s="12" t="s">
        <v>408</v>
      </c>
      <c r="C383" s="13" t="s">
        <v>744</v>
      </c>
      <c r="D383" s="13" t="s">
        <v>745</v>
      </c>
      <c r="E383" s="13" t="s">
        <v>746</v>
      </c>
      <c r="F383" s="13" t="s">
        <v>747</v>
      </c>
      <c r="G383" s="13" t="s">
        <v>76</v>
      </c>
      <c r="H383" s="13" t="s">
        <v>760</v>
      </c>
      <c r="I383" s="13" t="s">
        <v>761</v>
      </c>
      <c r="J383" s="29">
        <v>4</v>
      </c>
      <c r="K383" s="2"/>
    </row>
    <row r="384" spans="1:11" ht="113.25" customHeight="1" x14ac:dyDescent="0.3">
      <c r="A384" s="2"/>
      <c r="B384" s="12" t="s">
        <v>762</v>
      </c>
      <c r="C384" s="13" t="s">
        <v>763</v>
      </c>
      <c r="D384" s="13" t="s">
        <v>764</v>
      </c>
      <c r="E384" s="13" t="s">
        <v>746</v>
      </c>
      <c r="F384" s="13" t="s">
        <v>747</v>
      </c>
      <c r="G384" s="13" t="s">
        <v>87</v>
      </c>
      <c r="H384" s="13" t="s">
        <v>765</v>
      </c>
      <c r="I384" s="13" t="s">
        <v>766</v>
      </c>
      <c r="J384" s="29">
        <v>5</v>
      </c>
      <c r="K384" s="2"/>
    </row>
    <row r="385" spans="1:11" ht="81.75" customHeight="1" x14ac:dyDescent="0.3">
      <c r="A385" s="2"/>
      <c r="B385" s="12" t="s">
        <v>762</v>
      </c>
      <c r="C385" s="13" t="s">
        <v>763</v>
      </c>
      <c r="D385" s="13" t="s">
        <v>764</v>
      </c>
      <c r="E385" s="13" t="s">
        <v>746</v>
      </c>
      <c r="F385" s="13" t="s">
        <v>747</v>
      </c>
      <c r="G385" s="13" t="s">
        <v>76</v>
      </c>
      <c r="H385" s="13" t="s">
        <v>767</v>
      </c>
      <c r="I385" s="13" t="s">
        <v>768</v>
      </c>
      <c r="J385" s="15">
        <v>5</v>
      </c>
      <c r="K385" s="2"/>
    </row>
    <row r="386" spans="1:11" ht="81.75" customHeight="1" x14ac:dyDescent="0.3">
      <c r="A386" s="2"/>
      <c r="B386" s="12" t="s">
        <v>762</v>
      </c>
      <c r="C386" s="13" t="s">
        <v>763</v>
      </c>
      <c r="D386" s="13" t="s">
        <v>764</v>
      </c>
      <c r="E386" s="13" t="s">
        <v>746</v>
      </c>
      <c r="F386" s="13" t="s">
        <v>747</v>
      </c>
      <c r="G386" s="13" t="s">
        <v>76</v>
      </c>
      <c r="H386" s="13" t="s">
        <v>769</v>
      </c>
      <c r="I386" s="13" t="s">
        <v>770</v>
      </c>
      <c r="J386" s="15">
        <v>5</v>
      </c>
      <c r="K386" s="2"/>
    </row>
    <row r="387" spans="1:11" ht="81.75" customHeight="1" x14ac:dyDescent="0.3">
      <c r="A387" s="2"/>
      <c r="B387" s="12" t="s">
        <v>762</v>
      </c>
      <c r="C387" s="13" t="s">
        <v>763</v>
      </c>
      <c r="D387" s="13" t="s">
        <v>764</v>
      </c>
      <c r="E387" s="13" t="s">
        <v>746</v>
      </c>
      <c r="F387" s="13" t="s">
        <v>747</v>
      </c>
      <c r="G387" s="13" t="s">
        <v>76</v>
      </c>
      <c r="H387" s="13" t="s">
        <v>771</v>
      </c>
      <c r="I387" s="13" t="s">
        <v>772</v>
      </c>
      <c r="J387" s="15">
        <v>1</v>
      </c>
      <c r="K387" s="2"/>
    </row>
    <row r="388" spans="1:11" ht="81.75" customHeight="1" x14ac:dyDescent="0.3">
      <c r="A388" s="2"/>
      <c r="B388" s="12" t="s">
        <v>762</v>
      </c>
      <c r="C388" s="13" t="s">
        <v>763</v>
      </c>
      <c r="D388" s="13" t="s">
        <v>764</v>
      </c>
      <c r="E388" s="13" t="s">
        <v>746</v>
      </c>
      <c r="F388" s="13" t="s">
        <v>747</v>
      </c>
      <c r="G388" s="13" t="s">
        <v>87</v>
      </c>
      <c r="H388" s="13" t="s">
        <v>773</v>
      </c>
      <c r="I388" s="13" t="s">
        <v>774</v>
      </c>
      <c r="J388" s="15">
        <v>15</v>
      </c>
      <c r="K388" s="2"/>
    </row>
    <row r="389" spans="1:11" ht="81.75" customHeight="1" x14ac:dyDescent="0.3">
      <c r="A389" s="2"/>
      <c r="B389" s="12" t="s">
        <v>762</v>
      </c>
      <c r="C389" s="13" t="s">
        <v>763</v>
      </c>
      <c r="D389" s="13" t="s">
        <v>764</v>
      </c>
      <c r="E389" s="13" t="s">
        <v>746</v>
      </c>
      <c r="F389" s="13" t="s">
        <v>747</v>
      </c>
      <c r="G389" s="13" t="s">
        <v>76</v>
      </c>
      <c r="H389" s="13" t="s">
        <v>775</v>
      </c>
      <c r="I389" s="13" t="s">
        <v>776</v>
      </c>
      <c r="J389" s="15">
        <v>1</v>
      </c>
      <c r="K389" s="2"/>
    </row>
    <row r="390" spans="1:11" ht="113.25" customHeight="1" x14ac:dyDescent="0.3">
      <c r="A390" s="2"/>
      <c r="B390" s="12" t="s">
        <v>762</v>
      </c>
      <c r="C390" s="13" t="s">
        <v>763</v>
      </c>
      <c r="D390" s="13" t="s">
        <v>764</v>
      </c>
      <c r="E390" s="13" t="s">
        <v>746</v>
      </c>
      <c r="F390" s="13" t="s">
        <v>747</v>
      </c>
      <c r="G390" s="13" t="s">
        <v>87</v>
      </c>
      <c r="H390" s="13" t="s">
        <v>777</v>
      </c>
      <c r="I390" s="13" t="s">
        <v>778</v>
      </c>
      <c r="J390" s="15">
        <v>15</v>
      </c>
      <c r="K390" s="2"/>
    </row>
    <row r="391" spans="1:11" ht="45" customHeight="1" x14ac:dyDescent="0.3">
      <c r="A391" s="2"/>
      <c r="B391" s="12" t="s">
        <v>762</v>
      </c>
      <c r="C391" s="13" t="s">
        <v>763</v>
      </c>
      <c r="D391" s="13" t="s">
        <v>764</v>
      </c>
      <c r="E391" s="13" t="s">
        <v>746</v>
      </c>
      <c r="F391" s="13" t="s">
        <v>747</v>
      </c>
      <c r="G391" s="13" t="s">
        <v>76</v>
      </c>
      <c r="H391" s="13" t="s">
        <v>779</v>
      </c>
      <c r="I391" s="13" t="s">
        <v>780</v>
      </c>
      <c r="J391" s="29">
        <v>250</v>
      </c>
      <c r="K391" s="2"/>
    </row>
    <row r="392" spans="1:11" ht="45" customHeight="1" x14ac:dyDescent="0.3">
      <c r="A392" s="2"/>
      <c r="B392" s="12" t="s">
        <v>762</v>
      </c>
      <c r="C392" s="13" t="s">
        <v>763</v>
      </c>
      <c r="D392" s="13" t="s">
        <v>764</v>
      </c>
      <c r="E392" s="13" t="s">
        <v>746</v>
      </c>
      <c r="F392" s="13" t="s">
        <v>747</v>
      </c>
      <c r="G392" s="13" t="s">
        <v>87</v>
      </c>
      <c r="H392" s="13" t="s">
        <v>781</v>
      </c>
      <c r="I392" s="13" t="s">
        <v>782</v>
      </c>
      <c r="J392" s="15">
        <v>30</v>
      </c>
      <c r="K392" s="2"/>
    </row>
    <row r="393" spans="1:11" ht="45" customHeight="1" x14ac:dyDescent="0.3">
      <c r="A393" s="2"/>
      <c r="B393" s="12" t="s">
        <v>762</v>
      </c>
      <c r="C393" s="13" t="s">
        <v>763</v>
      </c>
      <c r="D393" s="13" t="s">
        <v>764</v>
      </c>
      <c r="E393" s="13" t="s">
        <v>746</v>
      </c>
      <c r="F393" s="13" t="s">
        <v>747</v>
      </c>
      <c r="G393" s="13" t="s">
        <v>76</v>
      </c>
      <c r="H393" s="13" t="s">
        <v>783</v>
      </c>
      <c r="I393" s="13" t="s">
        <v>784</v>
      </c>
      <c r="J393" s="15">
        <v>1</v>
      </c>
      <c r="K393" s="2"/>
    </row>
    <row r="394" spans="1:11" ht="113.25" customHeight="1" x14ac:dyDescent="0.3">
      <c r="A394" s="2"/>
      <c r="B394" s="12" t="s">
        <v>71</v>
      </c>
      <c r="C394" s="13" t="s">
        <v>72</v>
      </c>
      <c r="D394" s="13" t="s">
        <v>79</v>
      </c>
      <c r="E394" s="13" t="s">
        <v>746</v>
      </c>
      <c r="F394" s="13" t="s">
        <v>785</v>
      </c>
      <c r="G394" s="13" t="s">
        <v>87</v>
      </c>
      <c r="H394" s="13" t="s">
        <v>786</v>
      </c>
      <c r="I394" s="13" t="s">
        <v>787</v>
      </c>
      <c r="J394" s="29">
        <v>10</v>
      </c>
      <c r="K394" s="2"/>
    </row>
    <row r="395" spans="1:11" ht="121.5" customHeight="1" x14ac:dyDescent="0.3">
      <c r="A395" s="2"/>
      <c r="B395" s="12" t="s">
        <v>71</v>
      </c>
      <c r="C395" s="13" t="s">
        <v>72</v>
      </c>
      <c r="D395" s="13" t="s">
        <v>79</v>
      </c>
      <c r="E395" s="13" t="s">
        <v>746</v>
      </c>
      <c r="F395" s="13" t="s">
        <v>747</v>
      </c>
      <c r="G395" s="13" t="s">
        <v>76</v>
      </c>
      <c r="H395" s="13" t="s">
        <v>788</v>
      </c>
      <c r="I395" s="13" t="s">
        <v>789</v>
      </c>
      <c r="J395" s="29">
        <v>8</v>
      </c>
      <c r="K395" s="2"/>
    </row>
    <row r="396" spans="1:11" ht="113.25" customHeight="1" x14ac:dyDescent="0.3">
      <c r="A396" s="2"/>
      <c r="B396" s="12" t="s">
        <v>71</v>
      </c>
      <c r="C396" s="13" t="s">
        <v>72</v>
      </c>
      <c r="D396" s="13" t="s">
        <v>79</v>
      </c>
      <c r="E396" s="13" t="s">
        <v>746</v>
      </c>
      <c r="F396" s="13" t="s">
        <v>747</v>
      </c>
      <c r="G396" s="13" t="s">
        <v>76</v>
      </c>
      <c r="H396" s="13" t="s">
        <v>790</v>
      </c>
      <c r="I396" s="13" t="s">
        <v>791</v>
      </c>
      <c r="J396" s="29">
        <v>4</v>
      </c>
      <c r="K396" s="2"/>
    </row>
    <row r="397" spans="1:11" ht="113.25" customHeight="1" x14ac:dyDescent="0.3">
      <c r="A397" s="2"/>
      <c r="B397" s="12" t="s">
        <v>71</v>
      </c>
      <c r="C397" s="13" t="s">
        <v>72</v>
      </c>
      <c r="D397" s="13" t="s">
        <v>79</v>
      </c>
      <c r="E397" s="13" t="s">
        <v>746</v>
      </c>
      <c r="F397" s="13" t="s">
        <v>747</v>
      </c>
      <c r="G397" s="13" t="s">
        <v>76</v>
      </c>
      <c r="H397" s="13" t="s">
        <v>792</v>
      </c>
      <c r="I397" s="13" t="s">
        <v>793</v>
      </c>
      <c r="J397" s="29">
        <v>8</v>
      </c>
      <c r="K397" s="2"/>
    </row>
    <row r="398" spans="1:11" ht="113.25" customHeight="1" x14ac:dyDescent="0.3">
      <c r="A398" s="2"/>
      <c r="B398" s="12" t="s">
        <v>71</v>
      </c>
      <c r="C398" s="13" t="s">
        <v>72</v>
      </c>
      <c r="D398" s="13" t="s">
        <v>79</v>
      </c>
      <c r="E398" s="13" t="s">
        <v>746</v>
      </c>
      <c r="F398" s="13" t="s">
        <v>747</v>
      </c>
      <c r="G398" s="13" t="s">
        <v>76</v>
      </c>
      <c r="H398" s="13" t="s">
        <v>794</v>
      </c>
      <c r="I398" s="13" t="s">
        <v>795</v>
      </c>
      <c r="J398" s="29">
        <v>1</v>
      </c>
      <c r="K398" s="2"/>
    </row>
    <row r="399" spans="1:11" ht="113.25" customHeight="1" x14ac:dyDescent="0.3">
      <c r="A399" s="2"/>
      <c r="B399" s="12" t="s">
        <v>71</v>
      </c>
      <c r="C399" s="13" t="s">
        <v>72</v>
      </c>
      <c r="D399" s="13" t="s">
        <v>79</v>
      </c>
      <c r="E399" s="13" t="s">
        <v>746</v>
      </c>
      <c r="F399" s="13" t="s">
        <v>785</v>
      </c>
      <c r="G399" s="13" t="s">
        <v>76</v>
      </c>
      <c r="H399" s="13" t="s">
        <v>301</v>
      </c>
      <c r="I399" s="13" t="s">
        <v>302</v>
      </c>
      <c r="J399" s="29">
        <v>100</v>
      </c>
      <c r="K399" s="2"/>
    </row>
    <row r="400" spans="1:11" ht="113.25" customHeight="1" x14ac:dyDescent="0.3">
      <c r="A400" s="2"/>
      <c r="B400" s="12" t="s">
        <v>71</v>
      </c>
      <c r="C400" s="13" t="s">
        <v>72</v>
      </c>
      <c r="D400" s="13" t="s">
        <v>79</v>
      </c>
      <c r="E400" s="13" t="s">
        <v>746</v>
      </c>
      <c r="F400" s="13" t="s">
        <v>785</v>
      </c>
      <c r="G400" s="13" t="s">
        <v>76</v>
      </c>
      <c r="H400" s="13" t="s">
        <v>81</v>
      </c>
      <c r="I400" s="13" t="s">
        <v>82</v>
      </c>
      <c r="J400" s="29">
        <v>90</v>
      </c>
      <c r="K400" s="2"/>
    </row>
    <row r="401" spans="1:11" ht="113.25" customHeight="1" x14ac:dyDescent="0.3">
      <c r="A401" s="2"/>
      <c r="B401" s="12" t="s">
        <v>71</v>
      </c>
      <c r="C401" s="13" t="s">
        <v>72</v>
      </c>
      <c r="D401" s="13" t="s">
        <v>79</v>
      </c>
      <c r="E401" s="13" t="s">
        <v>746</v>
      </c>
      <c r="F401" s="14" t="s">
        <v>796</v>
      </c>
      <c r="G401" s="13" t="s">
        <v>76</v>
      </c>
      <c r="H401" s="13" t="s">
        <v>81</v>
      </c>
      <c r="I401" s="13" t="s">
        <v>82</v>
      </c>
      <c r="J401" s="15">
        <v>90</v>
      </c>
      <c r="K401" s="2"/>
    </row>
    <row r="402" spans="1:11" ht="113.25" customHeight="1" x14ac:dyDescent="0.3">
      <c r="A402" s="2"/>
      <c r="B402" s="12" t="s">
        <v>71</v>
      </c>
      <c r="C402" s="13" t="s">
        <v>72</v>
      </c>
      <c r="D402" s="13" t="s">
        <v>79</v>
      </c>
      <c r="E402" s="13" t="s">
        <v>746</v>
      </c>
      <c r="F402" s="13" t="s">
        <v>747</v>
      </c>
      <c r="G402" s="13" t="s">
        <v>76</v>
      </c>
      <c r="H402" s="13" t="s">
        <v>83</v>
      </c>
      <c r="I402" s="13" t="s">
        <v>84</v>
      </c>
      <c r="J402" s="15">
        <v>5</v>
      </c>
      <c r="K402" s="2"/>
    </row>
    <row r="403" spans="1:11" ht="113.25" customHeight="1" x14ac:dyDescent="0.3">
      <c r="A403" s="2"/>
      <c r="B403" s="12" t="s">
        <v>71</v>
      </c>
      <c r="C403" s="13" t="s">
        <v>72</v>
      </c>
      <c r="D403" s="13" t="s">
        <v>79</v>
      </c>
      <c r="E403" s="13" t="s">
        <v>746</v>
      </c>
      <c r="F403" s="13" t="s">
        <v>747</v>
      </c>
      <c r="G403" s="13" t="s">
        <v>87</v>
      </c>
      <c r="H403" s="13" t="s">
        <v>797</v>
      </c>
      <c r="I403" s="13" t="s">
        <v>798</v>
      </c>
      <c r="J403" s="29">
        <v>88</v>
      </c>
      <c r="K403" s="2"/>
    </row>
    <row r="404" spans="1:11" ht="113.25" customHeight="1" x14ac:dyDescent="0.3">
      <c r="A404" s="2"/>
      <c r="B404" s="12" t="s">
        <v>71</v>
      </c>
      <c r="C404" s="13" t="s">
        <v>72</v>
      </c>
      <c r="D404" s="13" t="s">
        <v>79</v>
      </c>
      <c r="E404" s="13" t="s">
        <v>746</v>
      </c>
      <c r="F404" s="13" t="s">
        <v>747</v>
      </c>
      <c r="G404" s="13" t="s">
        <v>76</v>
      </c>
      <c r="H404" s="13" t="s">
        <v>799</v>
      </c>
      <c r="I404" s="13" t="s">
        <v>800</v>
      </c>
      <c r="J404" s="29">
        <v>15</v>
      </c>
      <c r="K404" s="2"/>
    </row>
    <row r="405" spans="1:11" ht="113.25" customHeight="1" x14ac:dyDescent="0.3">
      <c r="A405" s="2"/>
      <c r="B405" s="12" t="s">
        <v>71</v>
      </c>
      <c r="C405" s="13" t="s">
        <v>72</v>
      </c>
      <c r="D405" s="13" t="s">
        <v>79</v>
      </c>
      <c r="E405" s="13" t="s">
        <v>746</v>
      </c>
      <c r="F405" s="13" t="s">
        <v>785</v>
      </c>
      <c r="G405" s="13" t="s">
        <v>87</v>
      </c>
      <c r="H405" s="13" t="s">
        <v>801</v>
      </c>
      <c r="I405" s="13" t="s">
        <v>802</v>
      </c>
      <c r="J405" s="29">
        <v>98</v>
      </c>
      <c r="K405" s="2"/>
    </row>
    <row r="406" spans="1:11" ht="113.25" customHeight="1" x14ac:dyDescent="0.3">
      <c r="A406" s="2"/>
      <c r="B406" s="12" t="s">
        <v>71</v>
      </c>
      <c r="C406" s="13" t="s">
        <v>72</v>
      </c>
      <c r="D406" s="13" t="s">
        <v>79</v>
      </c>
      <c r="E406" s="13" t="s">
        <v>746</v>
      </c>
      <c r="F406" s="13" t="s">
        <v>747</v>
      </c>
      <c r="G406" s="13" t="s">
        <v>76</v>
      </c>
      <c r="H406" s="13" t="s">
        <v>803</v>
      </c>
      <c r="I406" s="13" t="s">
        <v>804</v>
      </c>
      <c r="J406" s="29">
        <v>100</v>
      </c>
      <c r="K406" s="2"/>
    </row>
    <row r="407" spans="1:11" ht="113.25" customHeight="1" x14ac:dyDescent="0.3">
      <c r="A407" s="2"/>
      <c r="B407" s="12" t="s">
        <v>71</v>
      </c>
      <c r="C407" s="13" t="s">
        <v>72</v>
      </c>
      <c r="D407" s="13" t="s">
        <v>79</v>
      </c>
      <c r="E407" s="13" t="s">
        <v>746</v>
      </c>
      <c r="F407" s="13" t="s">
        <v>747</v>
      </c>
      <c r="G407" s="13" t="s">
        <v>76</v>
      </c>
      <c r="H407" s="13" t="s">
        <v>805</v>
      </c>
      <c r="I407" s="13" t="s">
        <v>806</v>
      </c>
      <c r="J407" s="29">
        <v>100</v>
      </c>
      <c r="K407" s="2"/>
    </row>
    <row r="408" spans="1:11" ht="113.25" customHeight="1" x14ac:dyDescent="0.3">
      <c r="A408" s="2"/>
      <c r="B408" s="12" t="s">
        <v>71</v>
      </c>
      <c r="C408" s="13" t="s">
        <v>72</v>
      </c>
      <c r="D408" s="13" t="s">
        <v>79</v>
      </c>
      <c r="E408" s="13" t="s">
        <v>746</v>
      </c>
      <c r="F408" s="13" t="s">
        <v>747</v>
      </c>
      <c r="G408" s="13" t="s">
        <v>76</v>
      </c>
      <c r="H408" s="13" t="s">
        <v>807</v>
      </c>
      <c r="I408" s="13" t="s">
        <v>808</v>
      </c>
      <c r="J408" s="29">
        <v>500000</v>
      </c>
      <c r="K408" s="2"/>
    </row>
    <row r="409" spans="1:11" ht="113.25" customHeight="1" x14ac:dyDescent="0.3">
      <c r="A409" s="2"/>
      <c r="B409" s="12" t="s">
        <v>71</v>
      </c>
      <c r="C409" s="13" t="s">
        <v>72</v>
      </c>
      <c r="D409" s="13" t="s">
        <v>79</v>
      </c>
      <c r="E409" s="13" t="s">
        <v>746</v>
      </c>
      <c r="F409" s="13" t="s">
        <v>747</v>
      </c>
      <c r="G409" s="13" t="s">
        <v>76</v>
      </c>
      <c r="H409" s="13" t="s">
        <v>809</v>
      </c>
      <c r="I409" s="13" t="s">
        <v>810</v>
      </c>
      <c r="J409" s="29">
        <v>1500</v>
      </c>
      <c r="K409" s="2"/>
    </row>
    <row r="410" spans="1:11" ht="113.25" customHeight="1" x14ac:dyDescent="0.3">
      <c r="A410" s="2"/>
      <c r="B410" s="12" t="s">
        <v>71</v>
      </c>
      <c r="C410" s="13" t="s">
        <v>97</v>
      </c>
      <c r="D410" s="13" t="s">
        <v>98</v>
      </c>
      <c r="E410" s="13" t="s">
        <v>746</v>
      </c>
      <c r="F410" s="13" t="s">
        <v>785</v>
      </c>
      <c r="G410" s="13" t="s">
        <v>87</v>
      </c>
      <c r="H410" s="13" t="s">
        <v>811</v>
      </c>
      <c r="I410" s="13" t="s">
        <v>812</v>
      </c>
      <c r="J410" s="29">
        <v>4</v>
      </c>
      <c r="K410" s="2"/>
    </row>
    <row r="411" spans="1:11" ht="113.25" customHeight="1" x14ac:dyDescent="0.3">
      <c r="A411" s="2"/>
      <c r="B411" s="12" t="s">
        <v>71</v>
      </c>
      <c r="C411" s="13" t="s">
        <v>97</v>
      </c>
      <c r="D411" s="13" t="s">
        <v>98</v>
      </c>
      <c r="E411" s="13" t="s">
        <v>746</v>
      </c>
      <c r="F411" s="13" t="s">
        <v>796</v>
      </c>
      <c r="G411" s="13" t="s">
        <v>76</v>
      </c>
      <c r="H411" s="13" t="s">
        <v>813</v>
      </c>
      <c r="I411" s="13" t="s">
        <v>814</v>
      </c>
      <c r="J411" s="29">
        <v>2</v>
      </c>
      <c r="K411" s="2"/>
    </row>
    <row r="412" spans="1:11" ht="113.25" customHeight="1" x14ac:dyDescent="0.3">
      <c r="A412" s="2"/>
      <c r="B412" s="12" t="s">
        <v>71</v>
      </c>
      <c r="C412" s="13" t="s">
        <v>97</v>
      </c>
      <c r="D412" s="13" t="s">
        <v>98</v>
      </c>
      <c r="E412" s="13" t="s">
        <v>746</v>
      </c>
      <c r="F412" s="13" t="s">
        <v>796</v>
      </c>
      <c r="G412" s="13" t="s">
        <v>76</v>
      </c>
      <c r="H412" s="13" t="s">
        <v>815</v>
      </c>
      <c r="I412" s="13" t="s">
        <v>816</v>
      </c>
      <c r="J412" s="29">
        <v>100</v>
      </c>
      <c r="K412" s="2"/>
    </row>
    <row r="413" spans="1:11" ht="113.25" customHeight="1" x14ac:dyDescent="0.3">
      <c r="A413" s="2"/>
      <c r="B413" s="12" t="s">
        <v>71</v>
      </c>
      <c r="C413" s="13" t="s">
        <v>97</v>
      </c>
      <c r="D413" s="13" t="s">
        <v>98</v>
      </c>
      <c r="E413" s="13" t="s">
        <v>746</v>
      </c>
      <c r="F413" s="13" t="s">
        <v>796</v>
      </c>
      <c r="G413" s="13" t="s">
        <v>76</v>
      </c>
      <c r="H413" s="13" t="s">
        <v>817</v>
      </c>
      <c r="I413" s="13" t="s">
        <v>818</v>
      </c>
      <c r="J413" s="29">
        <v>70</v>
      </c>
      <c r="K413" s="2"/>
    </row>
    <row r="414" spans="1:11" ht="113.25" customHeight="1" x14ac:dyDescent="0.3">
      <c r="A414" s="2"/>
      <c r="B414" s="12" t="s">
        <v>71</v>
      </c>
      <c r="C414" s="13" t="s">
        <v>97</v>
      </c>
      <c r="D414" s="13" t="s">
        <v>98</v>
      </c>
      <c r="E414" s="13" t="s">
        <v>746</v>
      </c>
      <c r="F414" s="13" t="s">
        <v>785</v>
      </c>
      <c r="G414" s="13" t="s">
        <v>87</v>
      </c>
      <c r="H414" s="13" t="s">
        <v>819</v>
      </c>
      <c r="I414" s="13" t="s">
        <v>820</v>
      </c>
      <c r="J414" s="29">
        <v>10</v>
      </c>
      <c r="K414" s="2"/>
    </row>
    <row r="415" spans="1:11" ht="113.25" customHeight="1" x14ac:dyDescent="0.3">
      <c r="A415" s="2"/>
      <c r="B415" s="12" t="s">
        <v>71</v>
      </c>
      <c r="C415" s="13" t="s">
        <v>97</v>
      </c>
      <c r="D415" s="13" t="s">
        <v>98</v>
      </c>
      <c r="E415" s="13" t="s">
        <v>746</v>
      </c>
      <c r="F415" s="13" t="s">
        <v>796</v>
      </c>
      <c r="G415" s="13" t="s">
        <v>76</v>
      </c>
      <c r="H415" s="13" t="s">
        <v>821</v>
      </c>
      <c r="I415" s="13" t="s">
        <v>822</v>
      </c>
      <c r="J415" s="29">
        <v>1</v>
      </c>
      <c r="K415" s="2"/>
    </row>
    <row r="416" spans="1:11" ht="113.25" customHeight="1" x14ac:dyDescent="0.3">
      <c r="A416" s="2"/>
      <c r="B416" s="12" t="s">
        <v>71</v>
      </c>
      <c r="C416" s="13" t="s">
        <v>97</v>
      </c>
      <c r="D416" s="13" t="s">
        <v>101</v>
      </c>
      <c r="E416" s="13" t="s">
        <v>746</v>
      </c>
      <c r="F416" s="13" t="s">
        <v>785</v>
      </c>
      <c r="G416" s="13" t="s">
        <v>76</v>
      </c>
      <c r="H416" s="13" t="s">
        <v>102</v>
      </c>
      <c r="I416" s="13" t="s">
        <v>103</v>
      </c>
      <c r="J416" s="29">
        <v>100</v>
      </c>
      <c r="K416" s="2"/>
    </row>
    <row r="417" spans="1:11" ht="113.25" customHeight="1" x14ac:dyDescent="0.3">
      <c r="A417" s="2"/>
      <c r="B417" s="12" t="s">
        <v>71</v>
      </c>
      <c r="C417" s="13" t="s">
        <v>104</v>
      </c>
      <c r="D417" s="13" t="s">
        <v>105</v>
      </c>
      <c r="E417" s="13" t="s">
        <v>746</v>
      </c>
      <c r="F417" s="13" t="s">
        <v>747</v>
      </c>
      <c r="G417" s="13" t="s">
        <v>87</v>
      </c>
      <c r="H417" s="13" t="s">
        <v>823</v>
      </c>
      <c r="I417" s="13" t="s">
        <v>824</v>
      </c>
      <c r="J417" s="29">
        <v>100</v>
      </c>
      <c r="K417" s="2"/>
    </row>
    <row r="418" spans="1:11" ht="113.25" customHeight="1" x14ac:dyDescent="0.3">
      <c r="A418" s="2"/>
      <c r="B418" s="12" t="s">
        <v>71</v>
      </c>
      <c r="C418" s="13" t="s">
        <v>104</v>
      </c>
      <c r="D418" s="13" t="s">
        <v>105</v>
      </c>
      <c r="E418" s="13" t="s">
        <v>746</v>
      </c>
      <c r="F418" s="13" t="s">
        <v>747</v>
      </c>
      <c r="G418" s="13" t="s">
        <v>76</v>
      </c>
      <c r="H418" s="13" t="s">
        <v>825</v>
      </c>
      <c r="I418" s="13" t="s">
        <v>826</v>
      </c>
      <c r="J418" s="29">
        <v>100</v>
      </c>
      <c r="K418" s="2"/>
    </row>
    <row r="419" spans="1:11" ht="113.25" customHeight="1" x14ac:dyDescent="0.3">
      <c r="A419" s="2"/>
      <c r="B419" s="12" t="s">
        <v>71</v>
      </c>
      <c r="C419" s="13" t="s">
        <v>104</v>
      </c>
      <c r="D419" s="13" t="s">
        <v>105</v>
      </c>
      <c r="E419" s="13" t="s">
        <v>746</v>
      </c>
      <c r="F419" s="13" t="s">
        <v>747</v>
      </c>
      <c r="G419" s="13" t="s">
        <v>76</v>
      </c>
      <c r="H419" s="13" t="s">
        <v>827</v>
      </c>
      <c r="I419" s="13" t="s">
        <v>828</v>
      </c>
      <c r="J419" s="29">
        <v>100</v>
      </c>
      <c r="K419" s="2"/>
    </row>
    <row r="420" spans="1:11" ht="113.25" customHeight="1" x14ac:dyDescent="0.3">
      <c r="A420" s="2"/>
      <c r="B420" s="12" t="s">
        <v>71</v>
      </c>
      <c r="C420" s="13" t="s">
        <v>104</v>
      </c>
      <c r="D420" s="13" t="s">
        <v>105</v>
      </c>
      <c r="E420" s="13" t="s">
        <v>746</v>
      </c>
      <c r="F420" s="13" t="s">
        <v>747</v>
      </c>
      <c r="G420" s="13" t="s">
        <v>76</v>
      </c>
      <c r="H420" s="13" t="s">
        <v>829</v>
      </c>
      <c r="I420" s="13" t="s">
        <v>830</v>
      </c>
      <c r="J420" s="29">
        <v>100</v>
      </c>
      <c r="K420" s="2"/>
    </row>
    <row r="421" spans="1:11" ht="113.25" customHeight="1" x14ac:dyDescent="0.3">
      <c r="A421" s="2"/>
      <c r="B421" s="12" t="s">
        <v>71</v>
      </c>
      <c r="C421" s="13" t="s">
        <v>104</v>
      </c>
      <c r="D421" s="13" t="s">
        <v>105</v>
      </c>
      <c r="E421" s="13" t="s">
        <v>746</v>
      </c>
      <c r="F421" s="13" t="s">
        <v>747</v>
      </c>
      <c r="G421" s="13" t="s">
        <v>76</v>
      </c>
      <c r="H421" s="13" t="s">
        <v>831</v>
      </c>
      <c r="I421" s="13" t="s">
        <v>832</v>
      </c>
      <c r="J421" s="29">
        <v>100</v>
      </c>
      <c r="K421" s="2"/>
    </row>
    <row r="422" spans="1:11" ht="113.25" customHeight="1" x14ac:dyDescent="0.3">
      <c r="A422" s="2"/>
      <c r="B422" s="12" t="s">
        <v>71</v>
      </c>
      <c r="C422" s="13" t="s">
        <v>104</v>
      </c>
      <c r="D422" s="13" t="s">
        <v>105</v>
      </c>
      <c r="E422" s="13" t="s">
        <v>746</v>
      </c>
      <c r="F422" s="13" t="s">
        <v>785</v>
      </c>
      <c r="G422" s="13" t="s">
        <v>76</v>
      </c>
      <c r="H422" s="13" t="s">
        <v>833</v>
      </c>
      <c r="I422" s="13" t="s">
        <v>834</v>
      </c>
      <c r="J422" s="29">
        <v>100</v>
      </c>
      <c r="K422" s="2"/>
    </row>
    <row r="423" spans="1:11" ht="113.25" customHeight="1" x14ac:dyDescent="0.3">
      <c r="A423" s="2"/>
      <c r="B423" s="12" t="s">
        <v>71</v>
      </c>
      <c r="C423" s="13" t="s">
        <v>449</v>
      </c>
      <c r="D423" s="13" t="s">
        <v>835</v>
      </c>
      <c r="E423" s="13" t="s">
        <v>746</v>
      </c>
      <c r="F423" s="13" t="s">
        <v>747</v>
      </c>
      <c r="G423" s="13" t="s">
        <v>87</v>
      </c>
      <c r="H423" s="13" t="s">
        <v>836</v>
      </c>
      <c r="I423" s="13" t="s">
        <v>837</v>
      </c>
      <c r="J423" s="29">
        <v>48</v>
      </c>
      <c r="K423" s="2"/>
    </row>
    <row r="424" spans="1:11" ht="113.25" customHeight="1" x14ac:dyDescent="0.3">
      <c r="A424" s="2"/>
      <c r="B424" s="12" t="s">
        <v>71</v>
      </c>
      <c r="C424" s="13" t="s">
        <v>449</v>
      </c>
      <c r="D424" s="13" t="s">
        <v>835</v>
      </c>
      <c r="E424" s="13" t="s">
        <v>746</v>
      </c>
      <c r="F424" s="13" t="s">
        <v>747</v>
      </c>
      <c r="G424" s="13" t="s">
        <v>76</v>
      </c>
      <c r="H424" s="13" t="s">
        <v>838</v>
      </c>
      <c r="I424" s="13" t="s">
        <v>839</v>
      </c>
      <c r="J424" s="29">
        <v>28</v>
      </c>
      <c r="K424" s="2"/>
    </row>
    <row r="425" spans="1:11" ht="113.25" customHeight="1" x14ac:dyDescent="0.3">
      <c r="A425" s="2"/>
      <c r="B425" s="16" t="s">
        <v>71</v>
      </c>
      <c r="C425" s="17" t="s">
        <v>449</v>
      </c>
      <c r="D425" s="17" t="s">
        <v>835</v>
      </c>
      <c r="E425" s="17" t="s">
        <v>746</v>
      </c>
      <c r="F425" s="17" t="s">
        <v>747</v>
      </c>
      <c r="G425" s="17" t="s">
        <v>76</v>
      </c>
      <c r="H425" s="17" t="s">
        <v>840</v>
      </c>
      <c r="I425" s="17" t="s">
        <v>841</v>
      </c>
      <c r="J425" s="36">
        <v>20</v>
      </c>
      <c r="K425" s="2"/>
    </row>
    <row r="426" spans="1:11" ht="113.25" customHeight="1" x14ac:dyDescent="0.3">
      <c r="A426" s="2"/>
      <c r="B426" s="20"/>
      <c r="C426" s="20"/>
      <c r="D426" s="20"/>
      <c r="E426" s="20"/>
      <c r="F426" s="20"/>
      <c r="G426" s="20"/>
      <c r="H426" s="20"/>
      <c r="I426" s="20"/>
      <c r="J426" s="20"/>
      <c r="K426" s="2"/>
    </row>
    <row r="427" spans="1:11" ht="45" customHeight="1" x14ac:dyDescent="0.3">
      <c r="A427" s="3"/>
      <c r="B427" s="4" t="s">
        <v>62</v>
      </c>
      <c r="C427" s="5" t="s">
        <v>63</v>
      </c>
      <c r="D427" s="5" t="s">
        <v>64</v>
      </c>
      <c r="E427" s="5" t="s">
        <v>65</v>
      </c>
      <c r="F427" s="5" t="s">
        <v>66</v>
      </c>
      <c r="G427" s="5" t="s">
        <v>67</v>
      </c>
      <c r="H427" s="5" t="s">
        <v>68</v>
      </c>
      <c r="I427" s="5" t="s">
        <v>69</v>
      </c>
      <c r="J427" s="6" t="s">
        <v>70</v>
      </c>
      <c r="K427" s="7"/>
    </row>
    <row r="428" spans="1:11" ht="113.25" customHeight="1" x14ac:dyDescent="0.3">
      <c r="A428" s="2"/>
      <c r="B428" s="21" t="s">
        <v>125</v>
      </c>
      <c r="C428" s="22" t="s">
        <v>126</v>
      </c>
      <c r="D428" s="22" t="s">
        <v>842</v>
      </c>
      <c r="E428" s="22" t="s">
        <v>843</v>
      </c>
      <c r="F428" s="23" t="s">
        <v>844</v>
      </c>
      <c r="G428" s="23" t="s">
        <v>87</v>
      </c>
      <c r="H428" s="22" t="s">
        <v>39</v>
      </c>
      <c r="I428" s="22" t="s">
        <v>845</v>
      </c>
      <c r="J428" s="35">
        <v>78</v>
      </c>
      <c r="K428" s="2"/>
    </row>
    <row r="429" spans="1:11" ht="113.25" customHeight="1" x14ac:dyDescent="0.3">
      <c r="A429" s="2"/>
      <c r="B429" s="12" t="s">
        <v>125</v>
      </c>
      <c r="C429" s="13" t="s">
        <v>126</v>
      </c>
      <c r="D429" s="13" t="s">
        <v>842</v>
      </c>
      <c r="E429" s="13" t="s">
        <v>843</v>
      </c>
      <c r="F429" s="14" t="s">
        <v>844</v>
      </c>
      <c r="G429" s="14" t="s">
        <v>87</v>
      </c>
      <c r="H429" s="13" t="s">
        <v>41</v>
      </c>
      <c r="I429" s="13" t="s">
        <v>846</v>
      </c>
      <c r="J429" s="29">
        <v>13</v>
      </c>
      <c r="K429" s="2"/>
    </row>
    <row r="430" spans="1:11" ht="113.25" customHeight="1" x14ac:dyDescent="0.3">
      <c r="A430" s="2"/>
      <c r="B430" s="12" t="s">
        <v>125</v>
      </c>
      <c r="C430" s="13" t="s">
        <v>126</v>
      </c>
      <c r="D430" s="13" t="s">
        <v>842</v>
      </c>
      <c r="E430" s="13" t="s">
        <v>843</v>
      </c>
      <c r="F430" s="14" t="s">
        <v>844</v>
      </c>
      <c r="G430" s="14" t="s">
        <v>87</v>
      </c>
      <c r="H430" s="13" t="s">
        <v>42</v>
      </c>
      <c r="I430" s="13" t="s">
        <v>847</v>
      </c>
      <c r="J430" s="29">
        <v>34</v>
      </c>
      <c r="K430" s="2"/>
    </row>
    <row r="431" spans="1:11" ht="113.25" customHeight="1" x14ac:dyDescent="0.3">
      <c r="A431" s="2"/>
      <c r="B431" s="12" t="s">
        <v>125</v>
      </c>
      <c r="C431" s="13" t="s">
        <v>126</v>
      </c>
      <c r="D431" s="13" t="s">
        <v>842</v>
      </c>
      <c r="E431" s="13" t="s">
        <v>843</v>
      </c>
      <c r="F431" s="14" t="s">
        <v>844</v>
      </c>
      <c r="G431" s="14" t="s">
        <v>87</v>
      </c>
      <c r="H431" s="13" t="s">
        <v>43</v>
      </c>
      <c r="I431" s="13" t="s">
        <v>848</v>
      </c>
      <c r="J431" s="29">
        <v>56</v>
      </c>
      <c r="K431" s="2"/>
    </row>
    <row r="432" spans="1:11" ht="113.25" customHeight="1" x14ac:dyDescent="0.3">
      <c r="A432" s="2"/>
      <c r="B432" s="12" t="s">
        <v>125</v>
      </c>
      <c r="C432" s="13" t="s">
        <v>126</v>
      </c>
      <c r="D432" s="13" t="s">
        <v>842</v>
      </c>
      <c r="E432" s="13" t="s">
        <v>843</v>
      </c>
      <c r="F432" s="14" t="s">
        <v>844</v>
      </c>
      <c r="G432" s="14" t="s">
        <v>87</v>
      </c>
      <c r="H432" s="13" t="s">
        <v>849</v>
      </c>
      <c r="I432" s="13" t="s">
        <v>850</v>
      </c>
      <c r="J432" s="33">
        <v>36.200000000000003</v>
      </c>
      <c r="K432" s="2"/>
    </row>
    <row r="433" spans="1:11" ht="113.25" customHeight="1" x14ac:dyDescent="0.3">
      <c r="A433" s="2"/>
      <c r="B433" s="12" t="s">
        <v>125</v>
      </c>
      <c r="C433" s="13" t="s">
        <v>126</v>
      </c>
      <c r="D433" s="13" t="s">
        <v>842</v>
      </c>
      <c r="E433" s="13" t="s">
        <v>843</v>
      </c>
      <c r="F433" s="14" t="s">
        <v>844</v>
      </c>
      <c r="G433" s="13" t="s">
        <v>76</v>
      </c>
      <c r="H433" s="13" t="s">
        <v>851</v>
      </c>
      <c r="I433" s="13" t="s">
        <v>852</v>
      </c>
      <c r="J433" s="29">
        <v>1</v>
      </c>
      <c r="K433" s="2"/>
    </row>
    <row r="434" spans="1:11" ht="113.25" customHeight="1" x14ac:dyDescent="0.3">
      <c r="A434" s="2"/>
      <c r="B434" s="12" t="s">
        <v>125</v>
      </c>
      <c r="C434" s="13" t="s">
        <v>126</v>
      </c>
      <c r="D434" s="13" t="s">
        <v>842</v>
      </c>
      <c r="E434" s="13" t="s">
        <v>843</v>
      </c>
      <c r="F434" s="14" t="s">
        <v>844</v>
      </c>
      <c r="G434" s="13" t="s">
        <v>76</v>
      </c>
      <c r="H434" s="13" t="s">
        <v>853</v>
      </c>
      <c r="I434" s="13" t="s">
        <v>854</v>
      </c>
      <c r="J434" s="29">
        <v>1</v>
      </c>
      <c r="K434" s="2"/>
    </row>
    <row r="435" spans="1:11" ht="45" customHeight="1" x14ac:dyDescent="0.3">
      <c r="A435" s="2"/>
      <c r="B435" s="12" t="s">
        <v>125</v>
      </c>
      <c r="C435" s="13" t="s">
        <v>126</v>
      </c>
      <c r="D435" s="13" t="s">
        <v>842</v>
      </c>
      <c r="E435" s="13" t="s">
        <v>843</v>
      </c>
      <c r="F435" s="14" t="s">
        <v>844</v>
      </c>
      <c r="G435" s="13" t="s">
        <v>76</v>
      </c>
      <c r="H435" s="13" t="s">
        <v>855</v>
      </c>
      <c r="I435" s="13" t="s">
        <v>856</v>
      </c>
      <c r="J435" s="29">
        <v>75</v>
      </c>
      <c r="K435" s="2"/>
    </row>
    <row r="436" spans="1:11" ht="113.25" customHeight="1" x14ac:dyDescent="0.3">
      <c r="A436" s="2"/>
      <c r="B436" s="12" t="s">
        <v>125</v>
      </c>
      <c r="C436" s="13" t="s">
        <v>126</v>
      </c>
      <c r="D436" s="13" t="s">
        <v>842</v>
      </c>
      <c r="E436" s="13" t="s">
        <v>843</v>
      </c>
      <c r="F436" s="14" t="s">
        <v>844</v>
      </c>
      <c r="G436" s="13" t="s">
        <v>76</v>
      </c>
      <c r="H436" s="13" t="s">
        <v>857</v>
      </c>
      <c r="I436" s="13" t="s">
        <v>858</v>
      </c>
      <c r="J436" s="29">
        <v>134</v>
      </c>
      <c r="K436" s="2"/>
    </row>
    <row r="437" spans="1:11" ht="113.25" customHeight="1" x14ac:dyDescent="0.3">
      <c r="A437" s="2"/>
      <c r="B437" s="12" t="s">
        <v>125</v>
      </c>
      <c r="C437" s="13" t="s">
        <v>126</v>
      </c>
      <c r="D437" s="13" t="s">
        <v>842</v>
      </c>
      <c r="E437" s="13" t="s">
        <v>843</v>
      </c>
      <c r="F437" s="14" t="s">
        <v>844</v>
      </c>
      <c r="G437" s="13" t="s">
        <v>76</v>
      </c>
      <c r="H437" s="13" t="s">
        <v>859</v>
      </c>
      <c r="I437" s="13" t="s">
        <v>860</v>
      </c>
      <c r="J437" s="29">
        <v>20</v>
      </c>
      <c r="K437" s="2"/>
    </row>
    <row r="438" spans="1:11" ht="113.25" customHeight="1" x14ac:dyDescent="0.3">
      <c r="A438" s="2"/>
      <c r="B438" s="12" t="s">
        <v>125</v>
      </c>
      <c r="C438" s="13" t="s">
        <v>126</v>
      </c>
      <c r="D438" s="13" t="s">
        <v>842</v>
      </c>
      <c r="E438" s="13" t="s">
        <v>843</v>
      </c>
      <c r="F438" s="14" t="s">
        <v>844</v>
      </c>
      <c r="G438" s="13" t="s">
        <v>76</v>
      </c>
      <c r="H438" s="13" t="s">
        <v>861</v>
      </c>
      <c r="I438" s="13" t="s">
        <v>862</v>
      </c>
      <c r="J438" s="29">
        <v>500</v>
      </c>
      <c r="K438" s="2"/>
    </row>
    <row r="439" spans="1:11" ht="113.25" customHeight="1" x14ac:dyDescent="0.3">
      <c r="A439" s="2"/>
      <c r="B439" s="12" t="s">
        <v>408</v>
      </c>
      <c r="C439" s="13" t="s">
        <v>863</v>
      </c>
      <c r="D439" s="13" t="s">
        <v>864</v>
      </c>
      <c r="E439" s="13" t="s">
        <v>843</v>
      </c>
      <c r="F439" s="14" t="s">
        <v>865</v>
      </c>
      <c r="G439" s="14" t="s">
        <v>87</v>
      </c>
      <c r="H439" s="13" t="s">
        <v>866</v>
      </c>
      <c r="I439" s="13" t="s">
        <v>867</v>
      </c>
      <c r="J439" s="29">
        <v>35</v>
      </c>
      <c r="K439" s="2"/>
    </row>
    <row r="440" spans="1:11" ht="113.25" customHeight="1" x14ac:dyDescent="0.3">
      <c r="A440" s="2"/>
      <c r="B440" s="12" t="s">
        <v>408</v>
      </c>
      <c r="C440" s="13" t="s">
        <v>868</v>
      </c>
      <c r="D440" s="13" t="s">
        <v>869</v>
      </c>
      <c r="E440" s="13" t="s">
        <v>843</v>
      </c>
      <c r="F440" s="14" t="s">
        <v>865</v>
      </c>
      <c r="G440" s="13" t="s">
        <v>76</v>
      </c>
      <c r="H440" s="13" t="s">
        <v>870</v>
      </c>
      <c r="I440" s="13" t="s">
        <v>871</v>
      </c>
      <c r="J440" s="29">
        <v>1</v>
      </c>
      <c r="K440" s="2"/>
    </row>
    <row r="441" spans="1:11" ht="113.25" customHeight="1" x14ac:dyDescent="0.3">
      <c r="A441" s="2"/>
      <c r="B441" s="12" t="s">
        <v>408</v>
      </c>
      <c r="C441" s="13" t="s">
        <v>868</v>
      </c>
      <c r="D441" s="13" t="s">
        <v>869</v>
      </c>
      <c r="E441" s="13" t="s">
        <v>843</v>
      </c>
      <c r="F441" s="14" t="s">
        <v>865</v>
      </c>
      <c r="G441" s="13" t="s">
        <v>76</v>
      </c>
      <c r="H441" s="13" t="s">
        <v>872</v>
      </c>
      <c r="I441" s="13" t="s">
        <v>873</v>
      </c>
      <c r="J441" s="29">
        <v>1</v>
      </c>
      <c r="K441" s="2"/>
    </row>
    <row r="442" spans="1:11" ht="113.25" customHeight="1" x14ac:dyDescent="0.3">
      <c r="A442" s="2"/>
      <c r="B442" s="12" t="s">
        <v>408</v>
      </c>
      <c r="C442" s="13" t="s">
        <v>868</v>
      </c>
      <c r="D442" s="13" t="s">
        <v>869</v>
      </c>
      <c r="E442" s="13" t="s">
        <v>843</v>
      </c>
      <c r="F442" s="14" t="s">
        <v>865</v>
      </c>
      <c r="G442" s="13" t="s">
        <v>76</v>
      </c>
      <c r="H442" s="13" t="s">
        <v>874</v>
      </c>
      <c r="I442" s="13" t="s">
        <v>875</v>
      </c>
      <c r="J442" s="29">
        <v>15000</v>
      </c>
      <c r="K442" s="2"/>
    </row>
    <row r="443" spans="1:11" ht="113.25" customHeight="1" x14ac:dyDescent="0.3">
      <c r="A443" s="2"/>
      <c r="B443" s="12" t="s">
        <v>408</v>
      </c>
      <c r="C443" s="13" t="s">
        <v>868</v>
      </c>
      <c r="D443" s="13" t="s">
        <v>869</v>
      </c>
      <c r="E443" s="13" t="s">
        <v>843</v>
      </c>
      <c r="F443" s="14" t="s">
        <v>865</v>
      </c>
      <c r="G443" s="13" t="s">
        <v>76</v>
      </c>
      <c r="H443" s="13" t="s">
        <v>876</v>
      </c>
      <c r="I443" s="13" t="s">
        <v>877</v>
      </c>
      <c r="J443" s="29">
        <v>30000</v>
      </c>
      <c r="K443" s="2"/>
    </row>
    <row r="444" spans="1:11" ht="113.25" customHeight="1" x14ac:dyDescent="0.3">
      <c r="A444" s="2"/>
      <c r="B444" s="12" t="s">
        <v>408</v>
      </c>
      <c r="C444" s="13" t="s">
        <v>868</v>
      </c>
      <c r="D444" s="13" t="s">
        <v>869</v>
      </c>
      <c r="E444" s="13" t="s">
        <v>843</v>
      </c>
      <c r="F444" s="14" t="s">
        <v>865</v>
      </c>
      <c r="G444" s="13" t="s">
        <v>76</v>
      </c>
      <c r="H444" s="13" t="s">
        <v>878</v>
      </c>
      <c r="I444" s="13" t="s">
        <v>879</v>
      </c>
      <c r="J444" s="29">
        <v>15000</v>
      </c>
      <c r="K444" s="2"/>
    </row>
    <row r="445" spans="1:11" ht="113.25" customHeight="1" x14ac:dyDescent="0.3">
      <c r="A445" s="2"/>
      <c r="B445" s="12" t="s">
        <v>408</v>
      </c>
      <c r="C445" s="13" t="s">
        <v>868</v>
      </c>
      <c r="D445" s="13" t="s">
        <v>869</v>
      </c>
      <c r="E445" s="13" t="s">
        <v>843</v>
      </c>
      <c r="F445" s="14" t="s">
        <v>865</v>
      </c>
      <c r="G445" s="13" t="s">
        <v>76</v>
      </c>
      <c r="H445" s="13" t="s">
        <v>880</v>
      </c>
      <c r="I445" s="13" t="s">
        <v>881</v>
      </c>
      <c r="J445" s="29">
        <v>20</v>
      </c>
      <c r="K445" s="2"/>
    </row>
    <row r="446" spans="1:11" ht="113.25" customHeight="1" x14ac:dyDescent="0.3">
      <c r="A446" s="2"/>
      <c r="B446" s="12" t="s">
        <v>408</v>
      </c>
      <c r="C446" s="13" t="s">
        <v>868</v>
      </c>
      <c r="D446" s="13" t="s">
        <v>869</v>
      </c>
      <c r="E446" s="13" t="s">
        <v>843</v>
      </c>
      <c r="F446" s="14" t="s">
        <v>865</v>
      </c>
      <c r="G446" s="13" t="s">
        <v>76</v>
      </c>
      <c r="H446" s="13" t="s">
        <v>882</v>
      </c>
      <c r="I446" s="13" t="s">
        <v>883</v>
      </c>
      <c r="J446" s="29">
        <v>100</v>
      </c>
      <c r="K446" s="2"/>
    </row>
    <row r="447" spans="1:11" ht="113.25" customHeight="1" x14ac:dyDescent="0.3">
      <c r="A447" s="2"/>
      <c r="B447" s="12" t="s">
        <v>408</v>
      </c>
      <c r="C447" s="13" t="s">
        <v>868</v>
      </c>
      <c r="D447" s="13" t="s">
        <v>869</v>
      </c>
      <c r="E447" s="13" t="s">
        <v>843</v>
      </c>
      <c r="F447" s="14" t="s">
        <v>865</v>
      </c>
      <c r="G447" s="13" t="s">
        <v>76</v>
      </c>
      <c r="H447" s="13" t="s">
        <v>884</v>
      </c>
      <c r="I447" s="13" t="s">
        <v>885</v>
      </c>
      <c r="J447" s="29">
        <v>1</v>
      </c>
      <c r="K447" s="2"/>
    </row>
    <row r="448" spans="1:11" ht="113.25" customHeight="1" x14ac:dyDescent="0.3">
      <c r="A448" s="2"/>
      <c r="B448" s="12" t="s">
        <v>408</v>
      </c>
      <c r="C448" s="13" t="s">
        <v>868</v>
      </c>
      <c r="D448" s="13" t="s">
        <v>869</v>
      </c>
      <c r="E448" s="13" t="s">
        <v>843</v>
      </c>
      <c r="F448" s="14" t="s">
        <v>865</v>
      </c>
      <c r="G448" s="13" t="s">
        <v>76</v>
      </c>
      <c r="H448" s="13" t="s">
        <v>886</v>
      </c>
      <c r="I448" s="13" t="s">
        <v>887</v>
      </c>
      <c r="J448" s="29">
        <v>1</v>
      </c>
      <c r="K448" s="2"/>
    </row>
    <row r="449" spans="1:11" ht="113.25" customHeight="1" x14ac:dyDescent="0.3">
      <c r="A449" s="2"/>
      <c r="B449" s="12" t="s">
        <v>408</v>
      </c>
      <c r="C449" s="13" t="s">
        <v>868</v>
      </c>
      <c r="D449" s="13" t="s">
        <v>869</v>
      </c>
      <c r="E449" s="13" t="s">
        <v>843</v>
      </c>
      <c r="F449" s="14" t="s">
        <v>865</v>
      </c>
      <c r="G449" s="13" t="s">
        <v>76</v>
      </c>
      <c r="H449" s="13" t="s">
        <v>888</v>
      </c>
      <c r="I449" s="13" t="s">
        <v>889</v>
      </c>
      <c r="J449" s="29">
        <v>1</v>
      </c>
      <c r="K449" s="2"/>
    </row>
    <row r="450" spans="1:11" ht="113.25" customHeight="1" x14ac:dyDescent="0.3">
      <c r="A450" s="2"/>
      <c r="B450" s="12" t="s">
        <v>408</v>
      </c>
      <c r="C450" s="13" t="s">
        <v>868</v>
      </c>
      <c r="D450" s="13" t="s">
        <v>869</v>
      </c>
      <c r="E450" s="13" t="s">
        <v>843</v>
      </c>
      <c r="F450" s="14" t="s">
        <v>865</v>
      </c>
      <c r="G450" s="13" t="s">
        <v>76</v>
      </c>
      <c r="H450" s="13" t="s">
        <v>890</v>
      </c>
      <c r="I450" s="13" t="s">
        <v>891</v>
      </c>
      <c r="J450" s="29">
        <v>80</v>
      </c>
      <c r="K450" s="2"/>
    </row>
    <row r="451" spans="1:11" ht="113.25" customHeight="1" x14ac:dyDescent="0.3">
      <c r="A451" s="2"/>
      <c r="B451" s="12" t="s">
        <v>408</v>
      </c>
      <c r="C451" s="13" t="s">
        <v>868</v>
      </c>
      <c r="D451" s="13" t="s">
        <v>869</v>
      </c>
      <c r="E451" s="13" t="s">
        <v>843</v>
      </c>
      <c r="F451" s="14" t="s">
        <v>865</v>
      </c>
      <c r="G451" s="13" t="s">
        <v>76</v>
      </c>
      <c r="H451" s="13" t="s">
        <v>892</v>
      </c>
      <c r="I451" s="13" t="s">
        <v>893</v>
      </c>
      <c r="J451" s="29">
        <v>20</v>
      </c>
      <c r="K451" s="2"/>
    </row>
    <row r="452" spans="1:11" ht="113.25" customHeight="1" x14ac:dyDescent="0.3">
      <c r="A452" s="2"/>
      <c r="B452" s="12" t="s">
        <v>408</v>
      </c>
      <c r="C452" s="13" t="s">
        <v>868</v>
      </c>
      <c r="D452" s="13" t="s">
        <v>869</v>
      </c>
      <c r="E452" s="13" t="s">
        <v>843</v>
      </c>
      <c r="F452" s="14" t="s">
        <v>865</v>
      </c>
      <c r="G452" s="13" t="s">
        <v>76</v>
      </c>
      <c r="H452" s="13" t="s">
        <v>894</v>
      </c>
      <c r="I452" s="13" t="s">
        <v>895</v>
      </c>
      <c r="J452" s="29">
        <v>100</v>
      </c>
      <c r="K452" s="2"/>
    </row>
    <row r="453" spans="1:11" ht="113.25" customHeight="1" x14ac:dyDescent="0.3">
      <c r="A453" s="2"/>
      <c r="B453" s="12" t="s">
        <v>408</v>
      </c>
      <c r="C453" s="13" t="s">
        <v>868</v>
      </c>
      <c r="D453" s="13" t="s">
        <v>869</v>
      </c>
      <c r="E453" s="13" t="s">
        <v>843</v>
      </c>
      <c r="F453" s="14" t="s">
        <v>865</v>
      </c>
      <c r="G453" s="13" t="s">
        <v>76</v>
      </c>
      <c r="H453" s="13" t="s">
        <v>896</v>
      </c>
      <c r="I453" s="13" t="s">
        <v>897</v>
      </c>
      <c r="J453" s="29">
        <v>3</v>
      </c>
      <c r="K453" s="2"/>
    </row>
    <row r="454" spans="1:11" ht="113.25" customHeight="1" x14ac:dyDescent="0.3">
      <c r="A454" s="2"/>
      <c r="B454" s="12" t="s">
        <v>408</v>
      </c>
      <c r="C454" s="13" t="s">
        <v>868</v>
      </c>
      <c r="D454" s="13" t="s">
        <v>869</v>
      </c>
      <c r="E454" s="13" t="s">
        <v>843</v>
      </c>
      <c r="F454" s="14" t="s">
        <v>865</v>
      </c>
      <c r="G454" s="13" t="s">
        <v>76</v>
      </c>
      <c r="H454" s="13" t="s">
        <v>898</v>
      </c>
      <c r="I454" s="13" t="s">
        <v>899</v>
      </c>
      <c r="J454" s="29">
        <v>1</v>
      </c>
      <c r="K454" s="2"/>
    </row>
    <row r="455" spans="1:11" ht="113.25" customHeight="1" x14ac:dyDescent="0.3">
      <c r="A455" s="2"/>
      <c r="B455" s="12" t="s">
        <v>408</v>
      </c>
      <c r="C455" s="13" t="s">
        <v>868</v>
      </c>
      <c r="D455" s="13" t="s">
        <v>869</v>
      </c>
      <c r="E455" s="13" t="s">
        <v>843</v>
      </c>
      <c r="F455" s="14" t="s">
        <v>865</v>
      </c>
      <c r="G455" s="13" t="s">
        <v>76</v>
      </c>
      <c r="H455" s="13" t="s">
        <v>900</v>
      </c>
      <c r="I455" s="13" t="s">
        <v>901</v>
      </c>
      <c r="J455" s="29">
        <v>20</v>
      </c>
      <c r="K455" s="2"/>
    </row>
    <row r="456" spans="1:11" ht="113.25" customHeight="1" x14ac:dyDescent="0.3">
      <c r="A456" s="2"/>
      <c r="B456" s="12" t="s">
        <v>408</v>
      </c>
      <c r="C456" s="13" t="s">
        <v>868</v>
      </c>
      <c r="D456" s="13" t="s">
        <v>869</v>
      </c>
      <c r="E456" s="13" t="s">
        <v>843</v>
      </c>
      <c r="F456" s="14" t="s">
        <v>865</v>
      </c>
      <c r="G456" s="13" t="s">
        <v>76</v>
      </c>
      <c r="H456" s="13" t="s">
        <v>902</v>
      </c>
      <c r="I456" s="13" t="s">
        <v>903</v>
      </c>
      <c r="J456" s="29">
        <v>150</v>
      </c>
      <c r="K456" s="2"/>
    </row>
    <row r="457" spans="1:11" ht="113.25" customHeight="1" x14ac:dyDescent="0.3">
      <c r="A457" s="2"/>
      <c r="B457" s="12" t="s">
        <v>408</v>
      </c>
      <c r="C457" s="13" t="s">
        <v>868</v>
      </c>
      <c r="D457" s="13" t="s">
        <v>869</v>
      </c>
      <c r="E457" s="13" t="s">
        <v>843</v>
      </c>
      <c r="F457" s="14" t="s">
        <v>865</v>
      </c>
      <c r="G457" s="13" t="s">
        <v>76</v>
      </c>
      <c r="H457" s="13" t="s">
        <v>904</v>
      </c>
      <c r="I457" s="13" t="s">
        <v>905</v>
      </c>
      <c r="J457" s="29">
        <v>10</v>
      </c>
      <c r="K457" s="2"/>
    </row>
    <row r="458" spans="1:11" ht="113.25" customHeight="1" x14ac:dyDescent="0.3">
      <c r="A458" s="2"/>
      <c r="B458" s="12" t="s">
        <v>71</v>
      </c>
      <c r="C458" s="13" t="s">
        <v>72</v>
      </c>
      <c r="D458" s="13" t="s">
        <v>79</v>
      </c>
      <c r="E458" s="13" t="s">
        <v>843</v>
      </c>
      <c r="F458" s="14" t="s">
        <v>865</v>
      </c>
      <c r="G458" s="13" t="s">
        <v>76</v>
      </c>
      <c r="H458" s="13" t="s">
        <v>301</v>
      </c>
      <c r="I458" s="13" t="s">
        <v>302</v>
      </c>
      <c r="J458" s="29">
        <v>100</v>
      </c>
      <c r="K458" s="2"/>
    </row>
    <row r="459" spans="1:11" ht="113.25" customHeight="1" x14ac:dyDescent="0.3">
      <c r="A459" s="2"/>
      <c r="B459" s="12" t="s">
        <v>71</v>
      </c>
      <c r="C459" s="13" t="s">
        <v>72</v>
      </c>
      <c r="D459" s="13" t="s">
        <v>79</v>
      </c>
      <c r="E459" s="13" t="s">
        <v>843</v>
      </c>
      <c r="F459" s="14" t="s">
        <v>844</v>
      </c>
      <c r="G459" s="13" t="s">
        <v>76</v>
      </c>
      <c r="H459" s="13" t="s">
        <v>81</v>
      </c>
      <c r="I459" s="13" t="s">
        <v>82</v>
      </c>
      <c r="J459" s="15">
        <v>90</v>
      </c>
      <c r="K459" s="2"/>
    </row>
    <row r="460" spans="1:11" ht="158.25" customHeight="1" x14ac:dyDescent="0.3">
      <c r="A460" s="2"/>
      <c r="B460" s="12" t="s">
        <v>71</v>
      </c>
      <c r="C460" s="13" t="s">
        <v>72</v>
      </c>
      <c r="D460" s="13" t="s">
        <v>79</v>
      </c>
      <c r="E460" s="13" t="s">
        <v>843</v>
      </c>
      <c r="F460" s="14" t="s">
        <v>865</v>
      </c>
      <c r="G460" s="13" t="s">
        <v>76</v>
      </c>
      <c r="H460" s="13" t="s">
        <v>81</v>
      </c>
      <c r="I460" s="13" t="s">
        <v>82</v>
      </c>
      <c r="J460" s="15">
        <v>90</v>
      </c>
      <c r="K460" s="2"/>
    </row>
    <row r="461" spans="1:11" ht="113.25" customHeight="1" x14ac:dyDescent="0.3">
      <c r="A461" s="2"/>
      <c r="B461" s="12" t="s">
        <v>71</v>
      </c>
      <c r="C461" s="13" t="s">
        <v>72</v>
      </c>
      <c r="D461" s="13" t="s">
        <v>79</v>
      </c>
      <c r="E461" s="13" t="s">
        <v>843</v>
      </c>
      <c r="F461" s="14" t="s">
        <v>906</v>
      </c>
      <c r="G461" s="13" t="s">
        <v>76</v>
      </c>
      <c r="H461" s="13" t="s">
        <v>81</v>
      </c>
      <c r="I461" s="13" t="s">
        <v>82</v>
      </c>
      <c r="J461" s="15">
        <v>90</v>
      </c>
      <c r="K461" s="2"/>
    </row>
    <row r="462" spans="1:11" ht="113.25" customHeight="1" x14ac:dyDescent="0.3">
      <c r="A462" s="2"/>
      <c r="B462" s="12" t="s">
        <v>71</v>
      </c>
      <c r="C462" s="13" t="s">
        <v>72</v>
      </c>
      <c r="D462" s="13" t="s">
        <v>85</v>
      </c>
      <c r="E462" s="13" t="s">
        <v>843</v>
      </c>
      <c r="F462" s="14" t="s">
        <v>865</v>
      </c>
      <c r="G462" s="13" t="s">
        <v>76</v>
      </c>
      <c r="H462" s="13" t="s">
        <v>907</v>
      </c>
      <c r="I462" s="13" t="s">
        <v>908</v>
      </c>
      <c r="J462" s="15">
        <v>1</v>
      </c>
      <c r="K462" s="2"/>
    </row>
    <row r="463" spans="1:11" ht="113.25" customHeight="1" x14ac:dyDescent="0.3">
      <c r="A463" s="2"/>
      <c r="B463" s="12" t="s">
        <v>71</v>
      </c>
      <c r="C463" s="13" t="s">
        <v>97</v>
      </c>
      <c r="D463" s="13" t="s">
        <v>98</v>
      </c>
      <c r="E463" s="13" t="s">
        <v>843</v>
      </c>
      <c r="F463" s="13" t="s">
        <v>844</v>
      </c>
      <c r="G463" s="13" t="s">
        <v>76</v>
      </c>
      <c r="H463" s="13" t="s">
        <v>99</v>
      </c>
      <c r="I463" s="13" t="s">
        <v>100</v>
      </c>
      <c r="J463" s="15">
        <v>100</v>
      </c>
      <c r="K463" s="2"/>
    </row>
    <row r="464" spans="1:11" ht="113.25" customHeight="1" x14ac:dyDescent="0.3">
      <c r="A464" s="2"/>
      <c r="B464" s="12" t="s">
        <v>71</v>
      </c>
      <c r="C464" s="13" t="s">
        <v>104</v>
      </c>
      <c r="D464" s="13" t="s">
        <v>105</v>
      </c>
      <c r="E464" s="13" t="s">
        <v>843</v>
      </c>
      <c r="F464" s="14" t="s">
        <v>844</v>
      </c>
      <c r="G464" s="13" t="s">
        <v>76</v>
      </c>
      <c r="H464" s="13" t="s">
        <v>833</v>
      </c>
      <c r="I464" s="13" t="s">
        <v>834</v>
      </c>
      <c r="J464" s="29">
        <v>100</v>
      </c>
      <c r="K464" s="2"/>
    </row>
    <row r="465" spans="1:11" ht="113.25" customHeight="1" x14ac:dyDescent="0.3">
      <c r="A465" s="2"/>
      <c r="B465" s="12" t="s">
        <v>71</v>
      </c>
      <c r="C465" s="13" t="s">
        <v>104</v>
      </c>
      <c r="D465" s="13" t="s">
        <v>105</v>
      </c>
      <c r="E465" s="13" t="s">
        <v>843</v>
      </c>
      <c r="F465" s="14" t="s">
        <v>906</v>
      </c>
      <c r="G465" s="13" t="s">
        <v>76</v>
      </c>
      <c r="H465" s="13" t="s">
        <v>833</v>
      </c>
      <c r="I465" s="13" t="s">
        <v>834</v>
      </c>
      <c r="J465" s="29">
        <v>100</v>
      </c>
      <c r="K465" s="2"/>
    </row>
    <row r="466" spans="1:11" ht="113.25" customHeight="1" x14ac:dyDescent="0.3">
      <c r="A466" s="2"/>
      <c r="B466" s="12" t="s">
        <v>71</v>
      </c>
      <c r="C466" s="13" t="s">
        <v>104</v>
      </c>
      <c r="D466" s="13" t="s">
        <v>105</v>
      </c>
      <c r="E466" s="13" t="s">
        <v>843</v>
      </c>
      <c r="F466" s="14" t="s">
        <v>865</v>
      </c>
      <c r="G466" s="13" t="s">
        <v>76</v>
      </c>
      <c r="H466" s="13" t="s">
        <v>833</v>
      </c>
      <c r="I466" s="13" t="s">
        <v>834</v>
      </c>
      <c r="J466" s="29">
        <v>100</v>
      </c>
      <c r="K466" s="2"/>
    </row>
    <row r="467" spans="1:11" ht="113.25" customHeight="1" x14ac:dyDescent="0.3">
      <c r="A467" s="2"/>
      <c r="B467" s="12" t="s">
        <v>71</v>
      </c>
      <c r="C467" s="13" t="s">
        <v>449</v>
      </c>
      <c r="D467" s="13" t="s">
        <v>909</v>
      </c>
      <c r="E467" s="13" t="s">
        <v>843</v>
      </c>
      <c r="F467" s="13" t="s">
        <v>865</v>
      </c>
      <c r="G467" s="13" t="s">
        <v>76</v>
      </c>
      <c r="H467" s="13" t="s">
        <v>910</v>
      </c>
      <c r="I467" s="13" t="s">
        <v>911</v>
      </c>
      <c r="J467" s="29">
        <v>40</v>
      </c>
      <c r="K467" s="2"/>
    </row>
    <row r="468" spans="1:11" ht="113.25" customHeight="1" x14ac:dyDescent="0.3">
      <c r="A468" s="2"/>
      <c r="B468" s="12" t="s">
        <v>71</v>
      </c>
      <c r="C468" s="13" t="s">
        <v>449</v>
      </c>
      <c r="D468" s="13" t="s">
        <v>909</v>
      </c>
      <c r="E468" s="13" t="s">
        <v>843</v>
      </c>
      <c r="F468" s="13" t="s">
        <v>865</v>
      </c>
      <c r="G468" s="13" t="s">
        <v>76</v>
      </c>
      <c r="H468" s="13" t="s">
        <v>912</v>
      </c>
      <c r="I468" s="13" t="s">
        <v>913</v>
      </c>
      <c r="J468" s="29">
        <v>20</v>
      </c>
      <c r="K468" s="2"/>
    </row>
    <row r="469" spans="1:11" ht="113.25" customHeight="1" x14ac:dyDescent="0.3">
      <c r="A469" s="2"/>
      <c r="B469" s="12" t="s">
        <v>71</v>
      </c>
      <c r="C469" s="13" t="s">
        <v>449</v>
      </c>
      <c r="D469" s="13" t="s">
        <v>909</v>
      </c>
      <c r="E469" s="13" t="s">
        <v>843</v>
      </c>
      <c r="F469" s="13" t="s">
        <v>865</v>
      </c>
      <c r="G469" s="13" t="s">
        <v>76</v>
      </c>
      <c r="H469" s="13" t="s">
        <v>914</v>
      </c>
      <c r="I469" s="13" t="s">
        <v>915</v>
      </c>
      <c r="J469" s="29">
        <v>2</v>
      </c>
      <c r="K469" s="2"/>
    </row>
    <row r="470" spans="1:11" ht="113.25" customHeight="1" x14ac:dyDescent="0.3">
      <c r="A470" s="2"/>
      <c r="B470" s="12" t="s">
        <v>71</v>
      </c>
      <c r="C470" s="13" t="s">
        <v>449</v>
      </c>
      <c r="D470" s="13" t="s">
        <v>909</v>
      </c>
      <c r="E470" s="13" t="s">
        <v>843</v>
      </c>
      <c r="F470" s="13" t="s">
        <v>865</v>
      </c>
      <c r="G470" s="13" t="s">
        <v>76</v>
      </c>
      <c r="H470" s="13" t="s">
        <v>916</v>
      </c>
      <c r="I470" s="13" t="s">
        <v>917</v>
      </c>
      <c r="J470" s="29">
        <v>4</v>
      </c>
      <c r="K470" s="2"/>
    </row>
    <row r="471" spans="1:11" ht="113.25" customHeight="1" x14ac:dyDescent="0.3">
      <c r="A471" s="2"/>
      <c r="B471" s="12" t="s">
        <v>71</v>
      </c>
      <c r="C471" s="13" t="s">
        <v>449</v>
      </c>
      <c r="D471" s="13" t="s">
        <v>909</v>
      </c>
      <c r="E471" s="13" t="s">
        <v>843</v>
      </c>
      <c r="F471" s="13" t="s">
        <v>865</v>
      </c>
      <c r="G471" s="13" t="s">
        <v>76</v>
      </c>
      <c r="H471" s="13" t="s">
        <v>918</v>
      </c>
      <c r="I471" s="13" t="s">
        <v>919</v>
      </c>
      <c r="J471" s="29">
        <v>8</v>
      </c>
      <c r="K471" s="2"/>
    </row>
    <row r="472" spans="1:11" ht="113.25" customHeight="1" x14ac:dyDescent="0.3">
      <c r="A472" s="2"/>
      <c r="B472" s="12" t="s">
        <v>71</v>
      </c>
      <c r="C472" s="13" t="s">
        <v>449</v>
      </c>
      <c r="D472" s="13" t="s">
        <v>909</v>
      </c>
      <c r="E472" s="13" t="s">
        <v>843</v>
      </c>
      <c r="F472" s="13" t="s">
        <v>865</v>
      </c>
      <c r="G472" s="13" t="s">
        <v>76</v>
      </c>
      <c r="H472" s="13" t="s">
        <v>920</v>
      </c>
      <c r="I472" s="13" t="s">
        <v>921</v>
      </c>
      <c r="J472" s="29">
        <v>100</v>
      </c>
      <c r="K472" s="2"/>
    </row>
    <row r="473" spans="1:11" ht="113.25" customHeight="1" x14ac:dyDescent="0.3">
      <c r="A473" s="2"/>
      <c r="B473" s="12" t="s">
        <v>71</v>
      </c>
      <c r="C473" s="13" t="s">
        <v>449</v>
      </c>
      <c r="D473" s="13" t="s">
        <v>909</v>
      </c>
      <c r="E473" s="13" t="s">
        <v>843</v>
      </c>
      <c r="F473" s="13" t="s">
        <v>865</v>
      </c>
      <c r="G473" s="13" t="s">
        <v>76</v>
      </c>
      <c r="H473" s="13" t="s">
        <v>922</v>
      </c>
      <c r="I473" s="13" t="s">
        <v>923</v>
      </c>
      <c r="J473" s="29">
        <v>4</v>
      </c>
      <c r="K473" s="2"/>
    </row>
    <row r="474" spans="1:11" ht="113.25" customHeight="1" x14ac:dyDescent="0.3">
      <c r="A474" s="2"/>
      <c r="B474" s="12" t="s">
        <v>71</v>
      </c>
      <c r="C474" s="13" t="s">
        <v>449</v>
      </c>
      <c r="D474" s="13" t="s">
        <v>909</v>
      </c>
      <c r="E474" s="13" t="s">
        <v>843</v>
      </c>
      <c r="F474" s="13" t="s">
        <v>865</v>
      </c>
      <c r="G474" s="13" t="s">
        <v>76</v>
      </c>
      <c r="H474" s="13" t="s">
        <v>924</v>
      </c>
      <c r="I474" s="13" t="s">
        <v>925</v>
      </c>
      <c r="J474" s="29">
        <v>1</v>
      </c>
      <c r="K474" s="2"/>
    </row>
    <row r="475" spans="1:11" ht="113.25" customHeight="1" x14ac:dyDescent="0.3">
      <c r="A475" s="2"/>
      <c r="B475" s="12" t="s">
        <v>71</v>
      </c>
      <c r="C475" s="13" t="s">
        <v>449</v>
      </c>
      <c r="D475" s="13" t="s">
        <v>909</v>
      </c>
      <c r="E475" s="13" t="s">
        <v>843</v>
      </c>
      <c r="F475" s="13" t="s">
        <v>865</v>
      </c>
      <c r="G475" s="13" t="s">
        <v>76</v>
      </c>
      <c r="H475" s="13" t="s">
        <v>926</v>
      </c>
      <c r="I475" s="13" t="s">
        <v>927</v>
      </c>
      <c r="J475" s="29">
        <v>1</v>
      </c>
      <c r="K475" s="2"/>
    </row>
    <row r="476" spans="1:11" ht="113.25" customHeight="1" x14ac:dyDescent="0.3">
      <c r="A476" s="2"/>
      <c r="B476" s="12" t="s">
        <v>71</v>
      </c>
      <c r="C476" s="13" t="s">
        <v>449</v>
      </c>
      <c r="D476" s="13" t="s">
        <v>909</v>
      </c>
      <c r="E476" s="13" t="s">
        <v>843</v>
      </c>
      <c r="F476" s="13" t="s">
        <v>865</v>
      </c>
      <c r="G476" s="13" t="s">
        <v>76</v>
      </c>
      <c r="H476" s="13" t="s">
        <v>928</v>
      </c>
      <c r="I476" s="13" t="s">
        <v>929</v>
      </c>
      <c r="J476" s="29">
        <v>4</v>
      </c>
      <c r="K476" s="2"/>
    </row>
    <row r="477" spans="1:11" ht="113.25" customHeight="1" x14ac:dyDescent="0.3">
      <c r="A477" s="2"/>
      <c r="B477" s="12" t="s">
        <v>71</v>
      </c>
      <c r="C477" s="13" t="s">
        <v>449</v>
      </c>
      <c r="D477" s="13" t="s">
        <v>930</v>
      </c>
      <c r="E477" s="13" t="s">
        <v>843</v>
      </c>
      <c r="F477" s="13" t="s">
        <v>906</v>
      </c>
      <c r="G477" s="13" t="s">
        <v>87</v>
      </c>
      <c r="H477" s="13" t="s">
        <v>931</v>
      </c>
      <c r="I477" s="13" t="s">
        <v>932</v>
      </c>
      <c r="J477" s="29">
        <v>64</v>
      </c>
      <c r="K477" s="2"/>
    </row>
    <row r="478" spans="1:11" ht="113.25" customHeight="1" x14ac:dyDescent="0.3">
      <c r="A478" s="2"/>
      <c r="B478" s="12" t="s">
        <v>71</v>
      </c>
      <c r="C478" s="13" t="s">
        <v>449</v>
      </c>
      <c r="D478" s="13" t="s">
        <v>930</v>
      </c>
      <c r="E478" s="13" t="s">
        <v>843</v>
      </c>
      <c r="F478" s="13" t="s">
        <v>906</v>
      </c>
      <c r="G478" s="13" t="s">
        <v>87</v>
      </c>
      <c r="H478" s="13" t="s">
        <v>933</v>
      </c>
      <c r="I478" s="13" t="s">
        <v>934</v>
      </c>
      <c r="J478" s="29">
        <v>50</v>
      </c>
      <c r="K478" s="2"/>
    </row>
    <row r="479" spans="1:11" ht="113.25" customHeight="1" x14ac:dyDescent="0.3">
      <c r="A479" s="2"/>
      <c r="B479" s="12" t="s">
        <v>71</v>
      </c>
      <c r="C479" s="13" t="s">
        <v>449</v>
      </c>
      <c r="D479" s="13" t="s">
        <v>930</v>
      </c>
      <c r="E479" s="13" t="s">
        <v>843</v>
      </c>
      <c r="F479" s="13" t="s">
        <v>906</v>
      </c>
      <c r="G479" s="13" t="s">
        <v>87</v>
      </c>
      <c r="H479" s="13" t="s">
        <v>451</v>
      </c>
      <c r="I479" s="13" t="s">
        <v>935</v>
      </c>
      <c r="J479" s="29">
        <v>350</v>
      </c>
      <c r="K479" s="2"/>
    </row>
    <row r="480" spans="1:11" ht="113.25" customHeight="1" x14ac:dyDescent="0.3">
      <c r="A480" s="2"/>
      <c r="B480" s="12" t="s">
        <v>71</v>
      </c>
      <c r="C480" s="13" t="s">
        <v>449</v>
      </c>
      <c r="D480" s="13" t="s">
        <v>930</v>
      </c>
      <c r="E480" s="13" t="s">
        <v>843</v>
      </c>
      <c r="F480" s="13" t="s">
        <v>906</v>
      </c>
      <c r="G480" s="13" t="s">
        <v>76</v>
      </c>
      <c r="H480" s="13" t="s">
        <v>451</v>
      </c>
      <c r="I480" s="13" t="s">
        <v>935</v>
      </c>
      <c r="J480" s="29">
        <v>350</v>
      </c>
      <c r="K480" s="2"/>
    </row>
    <row r="481" spans="1:11" ht="153" customHeight="1" x14ac:dyDescent="0.3">
      <c r="A481" s="2"/>
      <c r="B481" s="12" t="s">
        <v>71</v>
      </c>
      <c r="C481" s="13" t="s">
        <v>449</v>
      </c>
      <c r="D481" s="13" t="s">
        <v>930</v>
      </c>
      <c r="E481" s="13" t="s">
        <v>843</v>
      </c>
      <c r="F481" s="13" t="s">
        <v>906</v>
      </c>
      <c r="G481" s="13" t="s">
        <v>76</v>
      </c>
      <c r="H481" s="13" t="s">
        <v>936</v>
      </c>
      <c r="I481" s="13" t="s">
        <v>937</v>
      </c>
      <c r="J481" s="29">
        <v>1</v>
      </c>
      <c r="K481" s="2"/>
    </row>
    <row r="482" spans="1:11" ht="154.5" customHeight="1" x14ac:dyDescent="0.3">
      <c r="A482" s="2"/>
      <c r="B482" s="12" t="s">
        <v>71</v>
      </c>
      <c r="C482" s="13" t="s">
        <v>449</v>
      </c>
      <c r="D482" s="13" t="s">
        <v>930</v>
      </c>
      <c r="E482" s="13" t="s">
        <v>843</v>
      </c>
      <c r="F482" s="13" t="s">
        <v>906</v>
      </c>
      <c r="G482" s="13" t="s">
        <v>76</v>
      </c>
      <c r="H482" s="13" t="s">
        <v>938</v>
      </c>
      <c r="I482" s="13" t="s">
        <v>939</v>
      </c>
      <c r="J482" s="29">
        <v>40000</v>
      </c>
      <c r="K482" s="2"/>
    </row>
    <row r="483" spans="1:11" ht="113.25" customHeight="1" x14ac:dyDescent="0.3">
      <c r="A483" s="2"/>
      <c r="B483" s="12" t="s">
        <v>71</v>
      </c>
      <c r="C483" s="13" t="s">
        <v>449</v>
      </c>
      <c r="D483" s="13" t="s">
        <v>930</v>
      </c>
      <c r="E483" s="13" t="s">
        <v>843</v>
      </c>
      <c r="F483" s="13" t="s">
        <v>906</v>
      </c>
      <c r="G483" s="13" t="s">
        <v>76</v>
      </c>
      <c r="H483" s="13" t="s">
        <v>940</v>
      </c>
      <c r="I483" s="13" t="s">
        <v>941</v>
      </c>
      <c r="J483" s="29">
        <v>100000</v>
      </c>
      <c r="K483" s="2"/>
    </row>
    <row r="484" spans="1:11" ht="113.25" customHeight="1" x14ac:dyDescent="0.3">
      <c r="A484" s="2"/>
      <c r="B484" s="12" t="s">
        <v>71</v>
      </c>
      <c r="C484" s="13" t="s">
        <v>449</v>
      </c>
      <c r="D484" s="13" t="s">
        <v>930</v>
      </c>
      <c r="E484" s="13" t="s">
        <v>843</v>
      </c>
      <c r="F484" s="13" t="s">
        <v>906</v>
      </c>
      <c r="G484" s="13" t="s">
        <v>76</v>
      </c>
      <c r="H484" s="13" t="s">
        <v>942</v>
      </c>
      <c r="I484" s="13" t="s">
        <v>943</v>
      </c>
      <c r="J484" s="29">
        <v>30</v>
      </c>
      <c r="K484" s="2"/>
    </row>
    <row r="485" spans="1:11" ht="113.25" customHeight="1" x14ac:dyDescent="0.3">
      <c r="A485" s="2"/>
      <c r="B485" s="12" t="s">
        <v>71</v>
      </c>
      <c r="C485" s="13" t="s">
        <v>449</v>
      </c>
      <c r="D485" s="13" t="s">
        <v>930</v>
      </c>
      <c r="E485" s="13" t="s">
        <v>843</v>
      </c>
      <c r="F485" s="13" t="s">
        <v>906</v>
      </c>
      <c r="G485" s="13" t="s">
        <v>87</v>
      </c>
      <c r="H485" s="13" t="s">
        <v>944</v>
      </c>
      <c r="I485" s="13" t="s">
        <v>945</v>
      </c>
      <c r="J485" s="29">
        <v>20</v>
      </c>
      <c r="K485" s="2"/>
    </row>
    <row r="486" spans="1:11" ht="113.25" customHeight="1" x14ac:dyDescent="0.3">
      <c r="A486" s="2"/>
      <c r="B486" s="12" t="s">
        <v>71</v>
      </c>
      <c r="C486" s="13" t="s">
        <v>449</v>
      </c>
      <c r="D486" s="13" t="s">
        <v>930</v>
      </c>
      <c r="E486" s="13" t="s">
        <v>843</v>
      </c>
      <c r="F486" s="13" t="s">
        <v>906</v>
      </c>
      <c r="G486" s="13" t="s">
        <v>76</v>
      </c>
      <c r="H486" s="13" t="s">
        <v>946</v>
      </c>
      <c r="I486" s="13" t="s">
        <v>947</v>
      </c>
      <c r="J486" s="29">
        <v>20</v>
      </c>
      <c r="K486" s="2"/>
    </row>
    <row r="487" spans="1:11" ht="79.5" customHeight="1" x14ac:dyDescent="0.3">
      <c r="A487" s="2"/>
      <c r="B487" s="12" t="s">
        <v>71</v>
      </c>
      <c r="C487" s="13" t="s">
        <v>449</v>
      </c>
      <c r="D487" s="13" t="s">
        <v>930</v>
      </c>
      <c r="E487" s="13" t="s">
        <v>843</v>
      </c>
      <c r="F487" s="13" t="s">
        <v>865</v>
      </c>
      <c r="G487" s="13" t="s">
        <v>87</v>
      </c>
      <c r="H487" s="13" t="s">
        <v>948</v>
      </c>
      <c r="I487" s="13" t="s">
        <v>948</v>
      </c>
      <c r="J487" s="33">
        <v>0.90480000000000005</v>
      </c>
      <c r="K487" s="2"/>
    </row>
    <row r="488" spans="1:11" ht="113.25" customHeight="1" x14ac:dyDescent="0.3">
      <c r="A488" s="2"/>
      <c r="B488" s="12" t="s">
        <v>71</v>
      </c>
      <c r="C488" s="13" t="s">
        <v>449</v>
      </c>
      <c r="D488" s="13" t="s">
        <v>930</v>
      </c>
      <c r="E488" s="13" t="s">
        <v>843</v>
      </c>
      <c r="F488" s="13" t="s">
        <v>865</v>
      </c>
      <c r="G488" s="13" t="s">
        <v>87</v>
      </c>
      <c r="H488" s="13" t="s">
        <v>949</v>
      </c>
      <c r="I488" s="13" t="s">
        <v>949</v>
      </c>
      <c r="J488" s="33">
        <v>0.81640000000000001</v>
      </c>
      <c r="K488" s="2"/>
    </row>
    <row r="489" spans="1:11" ht="113.25" customHeight="1" x14ac:dyDescent="0.3">
      <c r="A489" s="2"/>
      <c r="B489" s="12" t="s">
        <v>71</v>
      </c>
      <c r="C489" s="13" t="s">
        <v>449</v>
      </c>
      <c r="D489" s="13" t="s">
        <v>930</v>
      </c>
      <c r="E489" s="13" t="s">
        <v>843</v>
      </c>
      <c r="F489" s="13" t="s">
        <v>865</v>
      </c>
      <c r="G489" s="13" t="s">
        <v>87</v>
      </c>
      <c r="H489" s="13" t="s">
        <v>950</v>
      </c>
      <c r="I489" s="13" t="s">
        <v>950</v>
      </c>
      <c r="J489" s="33">
        <v>0.75270000000000004</v>
      </c>
      <c r="K489" s="2"/>
    </row>
    <row r="490" spans="1:11" ht="113.25" customHeight="1" x14ac:dyDescent="0.3">
      <c r="A490" s="2"/>
      <c r="B490" s="12" t="s">
        <v>71</v>
      </c>
      <c r="C490" s="13" t="s">
        <v>449</v>
      </c>
      <c r="D490" s="13" t="s">
        <v>930</v>
      </c>
      <c r="E490" s="13" t="s">
        <v>843</v>
      </c>
      <c r="F490" s="13" t="s">
        <v>865</v>
      </c>
      <c r="G490" s="13" t="s">
        <v>87</v>
      </c>
      <c r="H490" s="13" t="s">
        <v>951</v>
      </c>
      <c r="I490" s="13" t="s">
        <v>951</v>
      </c>
      <c r="J490" s="33">
        <v>0.73709999999999998</v>
      </c>
      <c r="K490" s="2"/>
    </row>
    <row r="491" spans="1:11" ht="113.25" customHeight="1" x14ac:dyDescent="0.3">
      <c r="A491" s="2"/>
      <c r="B491" s="12" t="s">
        <v>71</v>
      </c>
      <c r="C491" s="13" t="s">
        <v>449</v>
      </c>
      <c r="D491" s="13" t="s">
        <v>930</v>
      </c>
      <c r="E491" s="13" t="s">
        <v>843</v>
      </c>
      <c r="F491" s="13" t="s">
        <v>865</v>
      </c>
      <c r="G491" s="13" t="s">
        <v>87</v>
      </c>
      <c r="H491" s="13" t="s">
        <v>952</v>
      </c>
      <c r="I491" s="13" t="s">
        <v>952</v>
      </c>
      <c r="J491" s="33">
        <v>0.68510000000000004</v>
      </c>
      <c r="K491" s="2"/>
    </row>
    <row r="492" spans="1:11" ht="113.25" customHeight="1" x14ac:dyDescent="0.3">
      <c r="A492" s="2"/>
      <c r="B492" s="12" t="s">
        <v>71</v>
      </c>
      <c r="C492" s="13" t="s">
        <v>449</v>
      </c>
      <c r="D492" s="13" t="s">
        <v>930</v>
      </c>
      <c r="E492" s="13" t="s">
        <v>843</v>
      </c>
      <c r="F492" s="13" t="s">
        <v>865</v>
      </c>
      <c r="G492" s="13" t="s">
        <v>87</v>
      </c>
      <c r="H492" s="13" t="s">
        <v>953</v>
      </c>
      <c r="I492" s="13" t="s">
        <v>953</v>
      </c>
      <c r="J492" s="33">
        <v>0.59930000000000005</v>
      </c>
      <c r="K492" s="2"/>
    </row>
    <row r="493" spans="1:11" ht="109.5" customHeight="1" x14ac:dyDescent="0.3">
      <c r="A493" s="2"/>
      <c r="B493" s="12" t="s">
        <v>71</v>
      </c>
      <c r="C493" s="13" t="s">
        <v>449</v>
      </c>
      <c r="D493" s="13" t="s">
        <v>930</v>
      </c>
      <c r="E493" s="13" t="s">
        <v>843</v>
      </c>
      <c r="F493" s="13" t="s">
        <v>865</v>
      </c>
      <c r="G493" s="13" t="s">
        <v>87</v>
      </c>
      <c r="H493" s="13" t="s">
        <v>954</v>
      </c>
      <c r="I493" s="13" t="s">
        <v>954</v>
      </c>
      <c r="J493" s="33">
        <v>0.55640000000000001</v>
      </c>
      <c r="K493" s="2"/>
    </row>
    <row r="494" spans="1:11" ht="113.25" customHeight="1" x14ac:dyDescent="0.3">
      <c r="A494" s="2"/>
      <c r="B494" s="12" t="s">
        <v>71</v>
      </c>
      <c r="C494" s="13" t="s">
        <v>449</v>
      </c>
      <c r="D494" s="13" t="s">
        <v>930</v>
      </c>
      <c r="E494" s="13" t="s">
        <v>843</v>
      </c>
      <c r="F494" s="13" t="s">
        <v>865</v>
      </c>
      <c r="G494" s="13" t="s">
        <v>87</v>
      </c>
      <c r="H494" s="13" t="s">
        <v>955</v>
      </c>
      <c r="I494" s="13" t="s">
        <v>955</v>
      </c>
      <c r="J494" s="33">
        <v>0.55120000000000002</v>
      </c>
      <c r="K494" s="2"/>
    </row>
    <row r="495" spans="1:11" ht="113.25" customHeight="1" x14ac:dyDescent="0.3">
      <c r="A495" s="2"/>
      <c r="B495" s="12" t="s">
        <v>71</v>
      </c>
      <c r="C495" s="13" t="s">
        <v>449</v>
      </c>
      <c r="D495" s="13" t="s">
        <v>930</v>
      </c>
      <c r="E495" s="13" t="s">
        <v>843</v>
      </c>
      <c r="F495" s="13" t="s">
        <v>865</v>
      </c>
      <c r="G495" s="13" t="s">
        <v>87</v>
      </c>
      <c r="H495" s="13" t="s">
        <v>956</v>
      </c>
      <c r="I495" s="13" t="s">
        <v>956</v>
      </c>
      <c r="J495" s="33">
        <v>0.53300000000000003</v>
      </c>
      <c r="K495" s="2"/>
    </row>
    <row r="496" spans="1:11" ht="68.25" customHeight="1" x14ac:dyDescent="0.3">
      <c r="A496" s="2"/>
      <c r="B496" s="12" t="s">
        <v>71</v>
      </c>
      <c r="C496" s="13" t="s">
        <v>449</v>
      </c>
      <c r="D496" s="13" t="s">
        <v>930</v>
      </c>
      <c r="E496" s="13" t="s">
        <v>843</v>
      </c>
      <c r="F496" s="13" t="s">
        <v>865</v>
      </c>
      <c r="G496" s="13" t="s">
        <v>87</v>
      </c>
      <c r="H496" s="13" t="s">
        <v>957</v>
      </c>
      <c r="I496" s="13" t="s">
        <v>957</v>
      </c>
      <c r="J496" s="33">
        <v>0.48620000000000002</v>
      </c>
      <c r="K496" s="2"/>
    </row>
    <row r="497" spans="1:11" ht="113.25" customHeight="1" x14ac:dyDescent="0.3">
      <c r="A497" s="2"/>
      <c r="B497" s="12" t="s">
        <v>71</v>
      </c>
      <c r="C497" s="13" t="s">
        <v>449</v>
      </c>
      <c r="D497" s="13" t="s">
        <v>930</v>
      </c>
      <c r="E497" s="13" t="s">
        <v>843</v>
      </c>
      <c r="F497" s="13" t="s">
        <v>865</v>
      </c>
      <c r="G497" s="13" t="s">
        <v>87</v>
      </c>
      <c r="H497" s="13" t="s">
        <v>958</v>
      </c>
      <c r="I497" s="13" t="s">
        <v>958</v>
      </c>
      <c r="J497" s="33">
        <v>0.4602</v>
      </c>
      <c r="K497" s="2"/>
    </row>
    <row r="498" spans="1:11" ht="81" customHeight="1" x14ac:dyDescent="0.3">
      <c r="A498" s="2"/>
      <c r="B498" s="12" t="s">
        <v>71</v>
      </c>
      <c r="C498" s="13" t="s">
        <v>449</v>
      </c>
      <c r="D498" s="13" t="s">
        <v>930</v>
      </c>
      <c r="E498" s="13" t="s">
        <v>843</v>
      </c>
      <c r="F498" s="13" t="s">
        <v>865</v>
      </c>
      <c r="G498" s="13" t="s">
        <v>87</v>
      </c>
      <c r="H498" s="13" t="s">
        <v>959</v>
      </c>
      <c r="I498" s="13" t="s">
        <v>959</v>
      </c>
      <c r="J498" s="33">
        <v>0.42770000000000002</v>
      </c>
      <c r="K498" s="2"/>
    </row>
    <row r="499" spans="1:11" ht="81" customHeight="1" x14ac:dyDescent="0.3">
      <c r="A499" s="2"/>
      <c r="B499" s="12" t="s">
        <v>71</v>
      </c>
      <c r="C499" s="13" t="s">
        <v>449</v>
      </c>
      <c r="D499" s="13" t="s">
        <v>930</v>
      </c>
      <c r="E499" s="13" t="s">
        <v>843</v>
      </c>
      <c r="F499" s="13" t="s">
        <v>865</v>
      </c>
      <c r="G499" s="13" t="s">
        <v>87</v>
      </c>
      <c r="H499" s="13" t="s">
        <v>960</v>
      </c>
      <c r="I499" s="13" t="s">
        <v>960</v>
      </c>
      <c r="J499" s="33">
        <v>0.4264</v>
      </c>
      <c r="K499" s="2"/>
    </row>
    <row r="500" spans="1:11" ht="81" customHeight="1" x14ac:dyDescent="0.3">
      <c r="A500" s="2"/>
      <c r="B500" s="12" t="s">
        <v>71</v>
      </c>
      <c r="C500" s="13" t="s">
        <v>449</v>
      </c>
      <c r="D500" s="13" t="s">
        <v>930</v>
      </c>
      <c r="E500" s="13" t="s">
        <v>843</v>
      </c>
      <c r="F500" s="13" t="s">
        <v>865</v>
      </c>
      <c r="G500" s="13" t="s">
        <v>87</v>
      </c>
      <c r="H500" s="13" t="s">
        <v>961</v>
      </c>
      <c r="I500" s="13" t="s">
        <v>961</v>
      </c>
      <c r="J500" s="33">
        <v>0.40949999999999998</v>
      </c>
      <c r="K500" s="2"/>
    </row>
    <row r="501" spans="1:11" ht="81" customHeight="1" x14ac:dyDescent="0.3">
      <c r="A501" s="2"/>
      <c r="B501" s="12" t="s">
        <v>71</v>
      </c>
      <c r="C501" s="13" t="s">
        <v>449</v>
      </c>
      <c r="D501" s="13" t="s">
        <v>930</v>
      </c>
      <c r="E501" s="13" t="s">
        <v>843</v>
      </c>
      <c r="F501" s="13" t="s">
        <v>865</v>
      </c>
      <c r="G501" s="13" t="s">
        <v>87</v>
      </c>
      <c r="H501" s="13" t="s">
        <v>962</v>
      </c>
      <c r="I501" s="13" t="s">
        <v>962</v>
      </c>
      <c r="J501" s="33">
        <v>0.38479999999999998</v>
      </c>
      <c r="K501" s="2"/>
    </row>
    <row r="502" spans="1:11" ht="81" customHeight="1" x14ac:dyDescent="0.3">
      <c r="A502" s="2"/>
      <c r="B502" s="12" t="s">
        <v>71</v>
      </c>
      <c r="C502" s="13" t="s">
        <v>449</v>
      </c>
      <c r="D502" s="13" t="s">
        <v>930</v>
      </c>
      <c r="E502" s="13" t="s">
        <v>843</v>
      </c>
      <c r="F502" s="13" t="s">
        <v>865</v>
      </c>
      <c r="G502" s="13" t="s">
        <v>87</v>
      </c>
      <c r="H502" s="13" t="s">
        <v>963</v>
      </c>
      <c r="I502" s="13" t="s">
        <v>963</v>
      </c>
      <c r="J502" s="33">
        <v>0.38350000000000001</v>
      </c>
      <c r="K502" s="2"/>
    </row>
    <row r="503" spans="1:11" ht="81" customHeight="1" x14ac:dyDescent="0.3">
      <c r="A503" s="2"/>
      <c r="B503" s="12" t="s">
        <v>71</v>
      </c>
      <c r="C503" s="13" t="s">
        <v>449</v>
      </c>
      <c r="D503" s="13" t="s">
        <v>930</v>
      </c>
      <c r="E503" s="13" t="s">
        <v>843</v>
      </c>
      <c r="F503" s="13" t="s">
        <v>865</v>
      </c>
      <c r="G503" s="13" t="s">
        <v>87</v>
      </c>
      <c r="H503" s="13" t="s">
        <v>964</v>
      </c>
      <c r="I503" s="13" t="s">
        <v>964</v>
      </c>
      <c r="J503" s="33">
        <v>0.34839999999999999</v>
      </c>
      <c r="K503" s="2"/>
    </row>
    <row r="504" spans="1:11" ht="81" customHeight="1" x14ac:dyDescent="0.3">
      <c r="A504" s="2"/>
      <c r="B504" s="12" t="s">
        <v>71</v>
      </c>
      <c r="C504" s="13" t="s">
        <v>449</v>
      </c>
      <c r="D504" s="13" t="s">
        <v>930</v>
      </c>
      <c r="E504" s="13" t="s">
        <v>843</v>
      </c>
      <c r="F504" s="13" t="s">
        <v>865</v>
      </c>
      <c r="G504" s="13" t="s">
        <v>87</v>
      </c>
      <c r="H504" s="13" t="s">
        <v>965</v>
      </c>
      <c r="I504" s="13" t="s">
        <v>965</v>
      </c>
      <c r="J504" s="33">
        <v>0.34320000000000001</v>
      </c>
      <c r="K504" s="2"/>
    </row>
    <row r="505" spans="1:11" ht="65.25" customHeight="1" x14ac:dyDescent="0.3">
      <c r="A505" s="2"/>
      <c r="B505" s="12" t="s">
        <v>71</v>
      </c>
      <c r="C505" s="13" t="s">
        <v>449</v>
      </c>
      <c r="D505" s="13" t="s">
        <v>930</v>
      </c>
      <c r="E505" s="13" t="s">
        <v>843</v>
      </c>
      <c r="F505" s="13" t="s">
        <v>865</v>
      </c>
      <c r="G505" s="13" t="s">
        <v>87</v>
      </c>
      <c r="H505" s="13" t="s">
        <v>966</v>
      </c>
      <c r="I505" s="13" t="s">
        <v>966</v>
      </c>
      <c r="J505" s="33">
        <v>0.33929999999999999</v>
      </c>
      <c r="K505" s="2"/>
    </row>
    <row r="506" spans="1:11" ht="65.25" customHeight="1" x14ac:dyDescent="0.3">
      <c r="A506" s="2"/>
      <c r="B506" s="12" t="s">
        <v>71</v>
      </c>
      <c r="C506" s="13" t="s">
        <v>449</v>
      </c>
      <c r="D506" s="13" t="s">
        <v>930</v>
      </c>
      <c r="E506" s="13" t="s">
        <v>843</v>
      </c>
      <c r="F506" s="13" t="s">
        <v>865</v>
      </c>
      <c r="G506" s="13" t="s">
        <v>76</v>
      </c>
      <c r="H506" s="13" t="s">
        <v>967</v>
      </c>
      <c r="I506" s="13" t="s">
        <v>968</v>
      </c>
      <c r="J506" s="29">
        <v>5</v>
      </c>
      <c r="K506" s="2"/>
    </row>
    <row r="507" spans="1:11" ht="65.25" customHeight="1" x14ac:dyDescent="0.3">
      <c r="A507" s="2"/>
      <c r="B507" s="12" t="s">
        <v>71</v>
      </c>
      <c r="C507" s="13" t="s">
        <v>449</v>
      </c>
      <c r="D507" s="13" t="s">
        <v>930</v>
      </c>
      <c r="E507" s="13" t="s">
        <v>843</v>
      </c>
      <c r="F507" s="13" t="s">
        <v>865</v>
      </c>
      <c r="G507" s="13" t="s">
        <v>76</v>
      </c>
      <c r="H507" s="13" t="s">
        <v>969</v>
      </c>
      <c r="I507" s="13" t="s">
        <v>970</v>
      </c>
      <c r="J507" s="29">
        <v>5</v>
      </c>
      <c r="K507" s="2"/>
    </row>
    <row r="508" spans="1:11" ht="65.25" customHeight="1" x14ac:dyDescent="0.3">
      <c r="A508" s="2"/>
      <c r="B508" s="12" t="s">
        <v>71</v>
      </c>
      <c r="C508" s="13" t="s">
        <v>449</v>
      </c>
      <c r="D508" s="13" t="s">
        <v>930</v>
      </c>
      <c r="E508" s="13" t="s">
        <v>843</v>
      </c>
      <c r="F508" s="13" t="s">
        <v>865</v>
      </c>
      <c r="G508" s="13" t="s">
        <v>76</v>
      </c>
      <c r="H508" s="13" t="s">
        <v>971</v>
      </c>
      <c r="I508" s="13" t="s">
        <v>972</v>
      </c>
      <c r="J508" s="29">
        <v>100</v>
      </c>
      <c r="K508" s="2"/>
    </row>
    <row r="509" spans="1:11" ht="65.25" customHeight="1" x14ac:dyDescent="0.3">
      <c r="A509" s="2"/>
      <c r="B509" s="12" t="s">
        <v>71</v>
      </c>
      <c r="C509" s="13" t="s">
        <v>449</v>
      </c>
      <c r="D509" s="13" t="s">
        <v>930</v>
      </c>
      <c r="E509" s="13" t="s">
        <v>843</v>
      </c>
      <c r="F509" s="13" t="s">
        <v>865</v>
      </c>
      <c r="G509" s="13" t="s">
        <v>76</v>
      </c>
      <c r="H509" s="13" t="s">
        <v>973</v>
      </c>
      <c r="I509" s="13" t="s">
        <v>974</v>
      </c>
      <c r="J509" s="29">
        <v>100</v>
      </c>
      <c r="K509" s="2"/>
    </row>
    <row r="510" spans="1:11" ht="65.25" customHeight="1" x14ac:dyDescent="0.3">
      <c r="A510" s="2"/>
      <c r="B510" s="12" t="s">
        <v>71</v>
      </c>
      <c r="C510" s="13" t="s">
        <v>449</v>
      </c>
      <c r="D510" s="13" t="s">
        <v>930</v>
      </c>
      <c r="E510" s="13" t="s">
        <v>843</v>
      </c>
      <c r="F510" s="13" t="s">
        <v>865</v>
      </c>
      <c r="G510" s="13" t="s">
        <v>76</v>
      </c>
      <c r="H510" s="13" t="s">
        <v>975</v>
      </c>
      <c r="I510" s="13" t="s">
        <v>976</v>
      </c>
      <c r="J510" s="29">
        <v>100</v>
      </c>
      <c r="K510" s="2"/>
    </row>
    <row r="511" spans="1:11" ht="65.25" customHeight="1" x14ac:dyDescent="0.3">
      <c r="A511" s="2"/>
      <c r="B511" s="12" t="s">
        <v>71</v>
      </c>
      <c r="C511" s="13" t="s">
        <v>449</v>
      </c>
      <c r="D511" s="13" t="s">
        <v>930</v>
      </c>
      <c r="E511" s="13" t="s">
        <v>843</v>
      </c>
      <c r="F511" s="13" t="s">
        <v>865</v>
      </c>
      <c r="G511" s="13" t="s">
        <v>76</v>
      </c>
      <c r="H511" s="13" t="s">
        <v>977</v>
      </c>
      <c r="I511" s="13" t="s">
        <v>978</v>
      </c>
      <c r="J511" s="29">
        <v>21513</v>
      </c>
      <c r="K511" s="2"/>
    </row>
    <row r="512" spans="1:11" ht="65.25" customHeight="1" x14ac:dyDescent="0.3">
      <c r="A512" s="2"/>
      <c r="B512" s="12" t="s">
        <v>71</v>
      </c>
      <c r="C512" s="13" t="s">
        <v>449</v>
      </c>
      <c r="D512" s="13" t="s">
        <v>930</v>
      </c>
      <c r="E512" s="13" t="s">
        <v>843</v>
      </c>
      <c r="F512" s="13" t="s">
        <v>865</v>
      </c>
      <c r="G512" s="13" t="s">
        <v>76</v>
      </c>
      <c r="H512" s="13" t="s">
        <v>979</v>
      </c>
      <c r="I512" s="13" t="s">
        <v>980</v>
      </c>
      <c r="J512" s="29">
        <v>100</v>
      </c>
      <c r="K512" s="2"/>
    </row>
    <row r="513" spans="1:11" ht="65.25" customHeight="1" x14ac:dyDescent="0.3">
      <c r="A513" s="2"/>
      <c r="B513" s="12" t="s">
        <v>71</v>
      </c>
      <c r="C513" s="13" t="s">
        <v>449</v>
      </c>
      <c r="D513" s="13" t="s">
        <v>930</v>
      </c>
      <c r="E513" s="13" t="s">
        <v>843</v>
      </c>
      <c r="F513" s="13" t="s">
        <v>865</v>
      </c>
      <c r="G513" s="13" t="s">
        <v>76</v>
      </c>
      <c r="H513" s="13" t="s">
        <v>981</v>
      </c>
      <c r="I513" s="13" t="s">
        <v>982</v>
      </c>
      <c r="J513" s="29">
        <v>76</v>
      </c>
      <c r="K513" s="2"/>
    </row>
    <row r="514" spans="1:11" ht="65.25" customHeight="1" x14ac:dyDescent="0.3">
      <c r="A514" s="2"/>
      <c r="B514" s="12" t="s">
        <v>71</v>
      </c>
      <c r="C514" s="13" t="s">
        <v>449</v>
      </c>
      <c r="D514" s="13" t="s">
        <v>930</v>
      </c>
      <c r="E514" s="13" t="s">
        <v>843</v>
      </c>
      <c r="F514" s="13" t="s">
        <v>906</v>
      </c>
      <c r="G514" s="13" t="s">
        <v>76</v>
      </c>
      <c r="H514" s="13" t="s">
        <v>983</v>
      </c>
      <c r="I514" s="13" t="s">
        <v>984</v>
      </c>
      <c r="J514" s="29">
        <v>23585</v>
      </c>
      <c r="K514" s="2"/>
    </row>
    <row r="515" spans="1:11" ht="65.25" customHeight="1" x14ac:dyDescent="0.3">
      <c r="A515" s="2"/>
      <c r="B515" s="12" t="s">
        <v>71</v>
      </c>
      <c r="C515" s="13" t="s">
        <v>449</v>
      </c>
      <c r="D515" s="13" t="s">
        <v>930</v>
      </c>
      <c r="E515" s="13" t="s">
        <v>843</v>
      </c>
      <c r="F515" s="13" t="s">
        <v>906</v>
      </c>
      <c r="G515" s="13" t="s">
        <v>76</v>
      </c>
      <c r="H515" s="13" t="s">
        <v>985</v>
      </c>
      <c r="I515" s="13" t="s">
        <v>986</v>
      </c>
      <c r="J515" s="38">
        <v>90</v>
      </c>
      <c r="K515" s="2"/>
    </row>
    <row r="516" spans="1:11" ht="65.25" customHeight="1" x14ac:dyDescent="0.3">
      <c r="A516" s="2"/>
      <c r="B516" s="16" t="s">
        <v>71</v>
      </c>
      <c r="C516" s="17" t="s">
        <v>449</v>
      </c>
      <c r="D516" s="17" t="s">
        <v>450</v>
      </c>
      <c r="E516" s="17" t="s">
        <v>843</v>
      </c>
      <c r="F516" s="17" t="s">
        <v>865</v>
      </c>
      <c r="G516" s="17" t="s">
        <v>76</v>
      </c>
      <c r="H516" s="17" t="s">
        <v>987</v>
      </c>
      <c r="I516" s="17" t="s">
        <v>988</v>
      </c>
      <c r="J516" s="36">
        <v>20</v>
      </c>
      <c r="K516" s="2"/>
    </row>
    <row r="517" spans="1:11" ht="65.25" customHeight="1" x14ac:dyDescent="0.3">
      <c r="A517" s="2"/>
      <c r="B517" s="20"/>
      <c r="C517" s="20"/>
      <c r="D517" s="20"/>
      <c r="E517" s="20"/>
      <c r="F517" s="20"/>
      <c r="G517" s="20"/>
      <c r="H517" s="20"/>
      <c r="I517" s="20"/>
      <c r="J517" s="20"/>
      <c r="K517" s="2"/>
    </row>
    <row r="518" spans="1:11" ht="45" customHeight="1" x14ac:dyDescent="0.3">
      <c r="A518" s="3"/>
      <c r="B518" s="4" t="s">
        <v>62</v>
      </c>
      <c r="C518" s="5" t="s">
        <v>63</v>
      </c>
      <c r="D518" s="5" t="s">
        <v>64</v>
      </c>
      <c r="E518" s="5" t="s">
        <v>65</v>
      </c>
      <c r="F518" s="5" t="s">
        <v>66</v>
      </c>
      <c r="G518" s="5" t="s">
        <v>67</v>
      </c>
      <c r="H518" s="5" t="s">
        <v>68</v>
      </c>
      <c r="I518" s="5" t="s">
        <v>69</v>
      </c>
      <c r="J518" s="6" t="s">
        <v>70</v>
      </c>
      <c r="K518" s="7"/>
    </row>
    <row r="519" spans="1:11" ht="65.25" customHeight="1" x14ac:dyDescent="0.3">
      <c r="A519" s="2"/>
      <c r="B519" s="21" t="s">
        <v>108</v>
      </c>
      <c r="C519" s="22" t="s">
        <v>109</v>
      </c>
      <c r="D519" s="22" t="s">
        <v>110</v>
      </c>
      <c r="E519" s="22" t="s">
        <v>989</v>
      </c>
      <c r="F519" s="23" t="s">
        <v>990</v>
      </c>
      <c r="G519" s="22" t="s">
        <v>76</v>
      </c>
      <c r="H519" s="22" t="s">
        <v>991</v>
      </c>
      <c r="I519" s="22" t="s">
        <v>992</v>
      </c>
      <c r="J519" s="35">
        <v>100</v>
      </c>
      <c r="K519" s="2"/>
    </row>
    <row r="520" spans="1:11" ht="65.25" customHeight="1" x14ac:dyDescent="0.3">
      <c r="A520" s="2"/>
      <c r="B520" s="12" t="s">
        <v>108</v>
      </c>
      <c r="C520" s="13" t="s">
        <v>109</v>
      </c>
      <c r="D520" s="13" t="s">
        <v>110</v>
      </c>
      <c r="E520" s="13" t="s">
        <v>989</v>
      </c>
      <c r="F520" s="14" t="s">
        <v>993</v>
      </c>
      <c r="G520" s="13" t="s">
        <v>76</v>
      </c>
      <c r="H520" s="13" t="s">
        <v>994</v>
      </c>
      <c r="I520" s="14" t="s">
        <v>114</v>
      </c>
      <c r="J520" s="15">
        <v>4000</v>
      </c>
      <c r="K520" s="2"/>
    </row>
    <row r="521" spans="1:11" ht="65.25" customHeight="1" x14ac:dyDescent="0.3">
      <c r="A521" s="2"/>
      <c r="B521" s="12" t="s">
        <v>125</v>
      </c>
      <c r="C521" s="13" t="s">
        <v>995</v>
      </c>
      <c r="D521" s="13" t="s">
        <v>996</v>
      </c>
      <c r="E521" s="13" t="s">
        <v>989</v>
      </c>
      <c r="F521" s="14" t="s">
        <v>997</v>
      </c>
      <c r="G521" s="13" t="s">
        <v>87</v>
      </c>
      <c r="H521" s="13" t="s">
        <v>9</v>
      </c>
      <c r="I521" s="13" t="s">
        <v>998</v>
      </c>
      <c r="J521" s="29">
        <v>6</v>
      </c>
      <c r="K521" s="2"/>
    </row>
    <row r="522" spans="1:11" ht="65.25" customHeight="1" x14ac:dyDescent="0.3">
      <c r="A522" s="2"/>
      <c r="B522" s="12" t="s">
        <v>125</v>
      </c>
      <c r="C522" s="13" t="s">
        <v>995</v>
      </c>
      <c r="D522" s="13" t="s">
        <v>996</v>
      </c>
      <c r="E522" s="13" t="s">
        <v>989</v>
      </c>
      <c r="F522" s="14" t="s">
        <v>997</v>
      </c>
      <c r="G522" s="13" t="s">
        <v>76</v>
      </c>
      <c r="H522" s="13" t="s">
        <v>999</v>
      </c>
      <c r="I522" s="13" t="s">
        <v>1000</v>
      </c>
      <c r="J522" s="29">
        <v>1</v>
      </c>
      <c r="K522" s="2"/>
    </row>
    <row r="523" spans="1:11" ht="65.25" customHeight="1" x14ac:dyDescent="0.3">
      <c r="A523" s="2"/>
      <c r="B523" s="12" t="s">
        <v>125</v>
      </c>
      <c r="C523" s="13" t="s">
        <v>995</v>
      </c>
      <c r="D523" s="13" t="s">
        <v>996</v>
      </c>
      <c r="E523" s="13" t="s">
        <v>989</v>
      </c>
      <c r="F523" s="14" t="s">
        <v>997</v>
      </c>
      <c r="G523" s="13" t="s">
        <v>76</v>
      </c>
      <c r="H523" s="13" t="s">
        <v>1001</v>
      </c>
      <c r="I523" s="13" t="s">
        <v>1002</v>
      </c>
      <c r="J523" s="29">
        <v>1</v>
      </c>
      <c r="K523" s="2"/>
    </row>
    <row r="524" spans="1:11" ht="65.25" customHeight="1" x14ac:dyDescent="0.3">
      <c r="A524" s="2"/>
      <c r="B524" s="12" t="s">
        <v>125</v>
      </c>
      <c r="C524" s="13" t="s">
        <v>995</v>
      </c>
      <c r="D524" s="13" t="s">
        <v>1003</v>
      </c>
      <c r="E524" s="13" t="s">
        <v>989</v>
      </c>
      <c r="F524" s="14" t="s">
        <v>997</v>
      </c>
      <c r="G524" s="13" t="s">
        <v>76</v>
      </c>
      <c r="H524" s="13" t="s">
        <v>1004</v>
      </c>
      <c r="I524" s="13" t="s">
        <v>1005</v>
      </c>
      <c r="J524" s="29">
        <v>26</v>
      </c>
      <c r="K524" s="2"/>
    </row>
    <row r="525" spans="1:11" ht="65.25" customHeight="1" x14ac:dyDescent="0.3">
      <c r="A525" s="2"/>
      <c r="B525" s="12" t="s">
        <v>125</v>
      </c>
      <c r="C525" s="13" t="s">
        <v>995</v>
      </c>
      <c r="D525" s="13" t="s">
        <v>1003</v>
      </c>
      <c r="E525" s="13" t="s">
        <v>989</v>
      </c>
      <c r="F525" s="14" t="s">
        <v>997</v>
      </c>
      <c r="G525" s="13" t="s">
        <v>76</v>
      </c>
      <c r="H525" s="13" t="s">
        <v>1006</v>
      </c>
      <c r="I525" s="13" t="s">
        <v>1007</v>
      </c>
      <c r="J525" s="29">
        <v>4000</v>
      </c>
      <c r="K525" s="2"/>
    </row>
    <row r="526" spans="1:11" ht="65.25" customHeight="1" x14ac:dyDescent="0.3">
      <c r="A526" s="2"/>
      <c r="B526" s="12" t="s">
        <v>125</v>
      </c>
      <c r="C526" s="13" t="s">
        <v>995</v>
      </c>
      <c r="D526" s="13" t="s">
        <v>1008</v>
      </c>
      <c r="E526" s="13" t="s">
        <v>989</v>
      </c>
      <c r="F526" s="14" t="s">
        <v>1009</v>
      </c>
      <c r="G526" s="13" t="s">
        <v>87</v>
      </c>
      <c r="H526" s="13" t="s">
        <v>14</v>
      </c>
      <c r="I526" s="13" t="s">
        <v>1010</v>
      </c>
      <c r="J526" s="29">
        <v>95</v>
      </c>
      <c r="K526" s="2"/>
    </row>
    <row r="527" spans="1:11" ht="65.25" customHeight="1" x14ac:dyDescent="0.3">
      <c r="A527" s="2"/>
      <c r="B527" s="12" t="s">
        <v>125</v>
      </c>
      <c r="C527" s="13" t="s">
        <v>995</v>
      </c>
      <c r="D527" s="13" t="s">
        <v>1008</v>
      </c>
      <c r="E527" s="13" t="s">
        <v>989</v>
      </c>
      <c r="F527" s="14" t="s">
        <v>1009</v>
      </c>
      <c r="G527" s="13" t="s">
        <v>76</v>
      </c>
      <c r="H527" s="13" t="s">
        <v>1011</v>
      </c>
      <c r="I527" s="13" t="s">
        <v>1012</v>
      </c>
      <c r="J527" s="29">
        <v>446</v>
      </c>
      <c r="K527" s="2"/>
    </row>
    <row r="528" spans="1:11" ht="65.25" customHeight="1" x14ac:dyDescent="0.3">
      <c r="A528" s="2"/>
      <c r="B528" s="12" t="s">
        <v>125</v>
      </c>
      <c r="C528" s="13" t="s">
        <v>995</v>
      </c>
      <c r="D528" s="13" t="s">
        <v>1008</v>
      </c>
      <c r="E528" s="13" t="s">
        <v>989</v>
      </c>
      <c r="F528" s="14" t="s">
        <v>1009</v>
      </c>
      <c r="G528" s="13" t="s">
        <v>87</v>
      </c>
      <c r="H528" s="13" t="s">
        <v>17</v>
      </c>
      <c r="I528" s="13" t="s">
        <v>1013</v>
      </c>
      <c r="J528" s="29">
        <v>100</v>
      </c>
      <c r="K528" s="2"/>
    </row>
    <row r="529" spans="1:11" ht="65.25" customHeight="1" x14ac:dyDescent="0.3">
      <c r="A529" s="2"/>
      <c r="B529" s="12" t="s">
        <v>125</v>
      </c>
      <c r="C529" s="13" t="s">
        <v>995</v>
      </c>
      <c r="D529" s="13" t="s">
        <v>1008</v>
      </c>
      <c r="E529" s="13" t="s">
        <v>989</v>
      </c>
      <c r="F529" s="14" t="s">
        <v>1009</v>
      </c>
      <c r="G529" s="13" t="s">
        <v>76</v>
      </c>
      <c r="H529" s="13" t="s">
        <v>1014</v>
      </c>
      <c r="I529" s="13" t="s">
        <v>1015</v>
      </c>
      <c r="J529" s="29">
        <v>90</v>
      </c>
      <c r="K529" s="2"/>
    </row>
    <row r="530" spans="1:11" ht="65.25" customHeight="1" x14ac:dyDescent="0.3">
      <c r="A530" s="2"/>
      <c r="B530" s="12" t="s">
        <v>125</v>
      </c>
      <c r="C530" s="13" t="s">
        <v>995</v>
      </c>
      <c r="D530" s="13" t="s">
        <v>1008</v>
      </c>
      <c r="E530" s="13" t="s">
        <v>989</v>
      </c>
      <c r="F530" s="14" t="s">
        <v>1009</v>
      </c>
      <c r="G530" s="13" t="s">
        <v>76</v>
      </c>
      <c r="H530" s="13" t="s">
        <v>1016</v>
      </c>
      <c r="I530" s="13" t="s">
        <v>1017</v>
      </c>
      <c r="J530" s="29">
        <v>70</v>
      </c>
      <c r="K530" s="2"/>
    </row>
    <row r="531" spans="1:11" ht="65.25" customHeight="1" x14ac:dyDescent="0.3">
      <c r="A531" s="2"/>
      <c r="B531" s="12" t="s">
        <v>125</v>
      </c>
      <c r="C531" s="13" t="s">
        <v>995</v>
      </c>
      <c r="D531" s="13" t="s">
        <v>1008</v>
      </c>
      <c r="E531" s="13" t="s">
        <v>989</v>
      </c>
      <c r="F531" s="14" t="s">
        <v>1009</v>
      </c>
      <c r="G531" s="13" t="s">
        <v>76</v>
      </c>
      <c r="H531" s="13" t="s">
        <v>1018</v>
      </c>
      <c r="I531" s="13" t="s">
        <v>1019</v>
      </c>
      <c r="J531" s="29">
        <v>100</v>
      </c>
      <c r="K531" s="2"/>
    </row>
    <row r="532" spans="1:11" ht="65.25" customHeight="1" x14ac:dyDescent="0.3">
      <c r="A532" s="2"/>
      <c r="B532" s="12" t="s">
        <v>125</v>
      </c>
      <c r="C532" s="13" t="s">
        <v>995</v>
      </c>
      <c r="D532" s="13" t="s">
        <v>1008</v>
      </c>
      <c r="E532" s="13" t="s">
        <v>989</v>
      </c>
      <c r="F532" s="14" t="s">
        <v>1009</v>
      </c>
      <c r="G532" s="13" t="s">
        <v>87</v>
      </c>
      <c r="H532" s="13" t="s">
        <v>18</v>
      </c>
      <c r="I532" s="13" t="s">
        <v>1020</v>
      </c>
      <c r="J532" s="29">
        <v>100</v>
      </c>
      <c r="K532" s="2"/>
    </row>
    <row r="533" spans="1:11" ht="65.25" customHeight="1" x14ac:dyDescent="0.3">
      <c r="A533" s="2"/>
      <c r="B533" s="12" t="s">
        <v>125</v>
      </c>
      <c r="C533" s="13" t="s">
        <v>995</v>
      </c>
      <c r="D533" s="13" t="s">
        <v>1008</v>
      </c>
      <c r="E533" s="13" t="s">
        <v>989</v>
      </c>
      <c r="F533" s="14" t="s">
        <v>1009</v>
      </c>
      <c r="G533" s="13" t="s">
        <v>76</v>
      </c>
      <c r="H533" s="13" t="s">
        <v>1021</v>
      </c>
      <c r="I533" s="13" t="s">
        <v>1022</v>
      </c>
      <c r="J533" s="29" t="s">
        <v>1023</v>
      </c>
      <c r="K533" s="2"/>
    </row>
    <row r="534" spans="1:11" ht="65.25" customHeight="1" x14ac:dyDescent="0.3">
      <c r="A534" s="2"/>
      <c r="B534" s="12" t="s">
        <v>125</v>
      </c>
      <c r="C534" s="13" t="s">
        <v>995</v>
      </c>
      <c r="D534" s="13" t="s">
        <v>1008</v>
      </c>
      <c r="E534" s="13" t="s">
        <v>989</v>
      </c>
      <c r="F534" s="14" t="s">
        <v>1009</v>
      </c>
      <c r="G534" s="13" t="s">
        <v>76</v>
      </c>
      <c r="H534" s="13" t="s">
        <v>1024</v>
      </c>
      <c r="I534" s="13" t="s">
        <v>1025</v>
      </c>
      <c r="J534" s="33">
        <v>62.4</v>
      </c>
      <c r="K534" s="2"/>
    </row>
    <row r="535" spans="1:11" ht="65.25" customHeight="1" x14ac:dyDescent="0.3">
      <c r="A535" s="2"/>
      <c r="B535" s="12" t="s">
        <v>125</v>
      </c>
      <c r="C535" s="13" t="s">
        <v>995</v>
      </c>
      <c r="D535" s="13" t="s">
        <v>1008</v>
      </c>
      <c r="E535" s="13" t="s">
        <v>989</v>
      </c>
      <c r="F535" s="14" t="s">
        <v>1009</v>
      </c>
      <c r="G535" s="13" t="s">
        <v>76</v>
      </c>
      <c r="H535" s="13" t="s">
        <v>1026</v>
      </c>
      <c r="I535" s="13" t="s">
        <v>1027</v>
      </c>
      <c r="J535" s="33">
        <v>98</v>
      </c>
      <c r="K535" s="2"/>
    </row>
    <row r="536" spans="1:11" ht="65.25" customHeight="1" x14ac:dyDescent="0.3">
      <c r="A536" s="2"/>
      <c r="B536" s="12" t="s">
        <v>125</v>
      </c>
      <c r="C536" s="13" t="s">
        <v>995</v>
      </c>
      <c r="D536" s="13" t="s">
        <v>1008</v>
      </c>
      <c r="E536" s="13" t="s">
        <v>989</v>
      </c>
      <c r="F536" s="14" t="s">
        <v>1009</v>
      </c>
      <c r="G536" s="13" t="s">
        <v>76</v>
      </c>
      <c r="H536" s="13" t="s">
        <v>1028</v>
      </c>
      <c r="I536" s="13" t="s">
        <v>1029</v>
      </c>
      <c r="J536" s="33">
        <v>0.3</v>
      </c>
      <c r="K536" s="2"/>
    </row>
    <row r="537" spans="1:11" ht="65.25" customHeight="1" x14ac:dyDescent="0.3">
      <c r="A537" s="2"/>
      <c r="B537" s="12" t="s">
        <v>125</v>
      </c>
      <c r="C537" s="13" t="s">
        <v>995</v>
      </c>
      <c r="D537" s="13" t="s">
        <v>1008</v>
      </c>
      <c r="E537" s="13" t="s">
        <v>989</v>
      </c>
      <c r="F537" s="14" t="s">
        <v>1009</v>
      </c>
      <c r="G537" s="13" t="s">
        <v>87</v>
      </c>
      <c r="H537" s="13" t="s">
        <v>20</v>
      </c>
      <c r="I537" s="13" t="s">
        <v>1030</v>
      </c>
      <c r="J537" s="29">
        <v>100</v>
      </c>
      <c r="K537" s="2"/>
    </row>
    <row r="538" spans="1:11" ht="65.25" customHeight="1" x14ac:dyDescent="0.3">
      <c r="A538" s="2"/>
      <c r="B538" s="12" t="s">
        <v>125</v>
      </c>
      <c r="C538" s="13" t="s">
        <v>995</v>
      </c>
      <c r="D538" s="13" t="s">
        <v>1008</v>
      </c>
      <c r="E538" s="13" t="s">
        <v>989</v>
      </c>
      <c r="F538" s="14" t="s">
        <v>1009</v>
      </c>
      <c r="G538" s="13" t="s">
        <v>87</v>
      </c>
      <c r="H538" s="13" t="s">
        <v>21</v>
      </c>
      <c r="I538" s="13" t="s">
        <v>1031</v>
      </c>
      <c r="J538" s="39">
        <v>99.8</v>
      </c>
      <c r="K538" s="2"/>
    </row>
    <row r="539" spans="1:11" ht="113.25" customHeight="1" x14ac:dyDescent="0.3">
      <c r="A539" s="2"/>
      <c r="B539" s="12" t="s">
        <v>125</v>
      </c>
      <c r="C539" s="13" t="s">
        <v>995</v>
      </c>
      <c r="D539" s="13" t="s">
        <v>1008</v>
      </c>
      <c r="E539" s="13" t="s">
        <v>989</v>
      </c>
      <c r="F539" s="14" t="s">
        <v>1009</v>
      </c>
      <c r="G539" s="13" t="s">
        <v>76</v>
      </c>
      <c r="H539" s="13" t="s">
        <v>1032</v>
      </c>
      <c r="I539" s="13" t="s">
        <v>1033</v>
      </c>
      <c r="J539" s="33">
        <v>88</v>
      </c>
      <c r="K539" s="2"/>
    </row>
    <row r="540" spans="1:11" ht="113.25" customHeight="1" x14ac:dyDescent="0.3">
      <c r="A540" s="2"/>
      <c r="B540" s="12" t="s">
        <v>125</v>
      </c>
      <c r="C540" s="13" t="s">
        <v>995</v>
      </c>
      <c r="D540" s="13" t="s">
        <v>1008</v>
      </c>
      <c r="E540" s="13" t="s">
        <v>989</v>
      </c>
      <c r="F540" s="14" t="s">
        <v>1009</v>
      </c>
      <c r="G540" s="13" t="s">
        <v>76</v>
      </c>
      <c r="H540" s="13" t="s">
        <v>1034</v>
      </c>
      <c r="I540" s="13" t="s">
        <v>1035</v>
      </c>
      <c r="J540" s="29">
        <v>3</v>
      </c>
      <c r="K540" s="2"/>
    </row>
    <row r="541" spans="1:11" ht="113.25" customHeight="1" x14ac:dyDescent="0.3">
      <c r="A541" s="2"/>
      <c r="B541" s="12" t="s">
        <v>125</v>
      </c>
      <c r="C541" s="13" t="s">
        <v>995</v>
      </c>
      <c r="D541" s="13" t="s">
        <v>1008</v>
      </c>
      <c r="E541" s="13" t="s">
        <v>989</v>
      </c>
      <c r="F541" s="14" t="s">
        <v>1009</v>
      </c>
      <c r="G541" s="13" t="s">
        <v>76</v>
      </c>
      <c r="H541" s="13" t="s">
        <v>1036</v>
      </c>
      <c r="I541" s="13" t="s">
        <v>1037</v>
      </c>
      <c r="J541" s="29">
        <v>100</v>
      </c>
      <c r="K541" s="2"/>
    </row>
    <row r="542" spans="1:11" ht="113.25" customHeight="1" x14ac:dyDescent="0.3">
      <c r="A542" s="2"/>
      <c r="B542" s="12" t="s">
        <v>125</v>
      </c>
      <c r="C542" s="13" t="s">
        <v>1038</v>
      </c>
      <c r="D542" s="13" t="s">
        <v>1039</v>
      </c>
      <c r="E542" s="13" t="s">
        <v>989</v>
      </c>
      <c r="F542" s="14" t="s">
        <v>993</v>
      </c>
      <c r="G542" s="13" t="s">
        <v>76</v>
      </c>
      <c r="H542" s="13" t="s">
        <v>1040</v>
      </c>
      <c r="I542" s="13" t="s">
        <v>1041</v>
      </c>
      <c r="J542" s="29">
        <v>10000</v>
      </c>
      <c r="K542" s="2"/>
    </row>
    <row r="543" spans="1:11" ht="113.25" customHeight="1" x14ac:dyDescent="0.3">
      <c r="A543" s="2"/>
      <c r="B543" s="12" t="s">
        <v>125</v>
      </c>
      <c r="C543" s="13" t="s">
        <v>1038</v>
      </c>
      <c r="D543" s="13" t="s">
        <v>1039</v>
      </c>
      <c r="E543" s="13" t="s">
        <v>989</v>
      </c>
      <c r="F543" s="14" t="s">
        <v>990</v>
      </c>
      <c r="G543" s="13" t="s">
        <v>76</v>
      </c>
      <c r="H543" s="13" t="s">
        <v>1042</v>
      </c>
      <c r="I543" s="13" t="s">
        <v>1043</v>
      </c>
      <c r="J543" s="29">
        <v>81</v>
      </c>
      <c r="K543" s="2"/>
    </row>
    <row r="544" spans="1:11" ht="113.25" customHeight="1" x14ac:dyDescent="0.3">
      <c r="A544" s="2"/>
      <c r="B544" s="12" t="s">
        <v>125</v>
      </c>
      <c r="C544" s="13" t="s">
        <v>1038</v>
      </c>
      <c r="D544" s="13" t="s">
        <v>1039</v>
      </c>
      <c r="E544" s="13" t="s">
        <v>989</v>
      </c>
      <c r="F544" s="14" t="s">
        <v>990</v>
      </c>
      <c r="G544" s="13" t="s">
        <v>87</v>
      </c>
      <c r="H544" s="13" t="s">
        <v>24</v>
      </c>
      <c r="I544" s="13" t="s">
        <v>1044</v>
      </c>
      <c r="J544" s="29">
        <v>150000</v>
      </c>
      <c r="K544" s="2"/>
    </row>
    <row r="545" spans="1:11" ht="113.25" customHeight="1" x14ac:dyDescent="0.3">
      <c r="A545" s="2"/>
      <c r="B545" s="12" t="s">
        <v>125</v>
      </c>
      <c r="C545" s="13" t="s">
        <v>1038</v>
      </c>
      <c r="D545" s="13" t="s">
        <v>1039</v>
      </c>
      <c r="E545" s="13" t="s">
        <v>989</v>
      </c>
      <c r="F545" s="14" t="s">
        <v>990</v>
      </c>
      <c r="G545" s="13" t="s">
        <v>76</v>
      </c>
      <c r="H545" s="13" t="s">
        <v>24</v>
      </c>
      <c r="I545" s="13" t="s">
        <v>1044</v>
      </c>
      <c r="J545" s="29">
        <v>150000</v>
      </c>
      <c r="K545" s="2"/>
    </row>
    <row r="546" spans="1:11" ht="113.25" customHeight="1" x14ac:dyDescent="0.3">
      <c r="A546" s="2"/>
      <c r="B546" s="12" t="s">
        <v>125</v>
      </c>
      <c r="C546" s="13" t="s">
        <v>1038</v>
      </c>
      <c r="D546" s="13" t="s">
        <v>1039</v>
      </c>
      <c r="E546" s="13" t="s">
        <v>989</v>
      </c>
      <c r="F546" s="14" t="s">
        <v>990</v>
      </c>
      <c r="G546" s="13" t="s">
        <v>87</v>
      </c>
      <c r="H546" s="13" t="s">
        <v>27</v>
      </c>
      <c r="I546" s="13" t="s">
        <v>1045</v>
      </c>
      <c r="J546" s="29">
        <v>60000</v>
      </c>
      <c r="K546" s="2"/>
    </row>
    <row r="547" spans="1:11" ht="113.25" customHeight="1" x14ac:dyDescent="0.3">
      <c r="A547" s="2"/>
      <c r="B547" s="12" t="s">
        <v>125</v>
      </c>
      <c r="C547" s="13" t="s">
        <v>1038</v>
      </c>
      <c r="D547" s="13" t="s">
        <v>1039</v>
      </c>
      <c r="E547" s="13" t="s">
        <v>989</v>
      </c>
      <c r="F547" s="14" t="s">
        <v>990</v>
      </c>
      <c r="G547" s="13" t="s">
        <v>76</v>
      </c>
      <c r="H547" s="13" t="s">
        <v>27</v>
      </c>
      <c r="I547" s="13" t="s">
        <v>1045</v>
      </c>
      <c r="J547" s="29">
        <v>60000</v>
      </c>
      <c r="K547" s="2"/>
    </row>
    <row r="548" spans="1:11" ht="113.25" customHeight="1" x14ac:dyDescent="0.3">
      <c r="A548" s="2"/>
      <c r="B548" s="12" t="s">
        <v>125</v>
      </c>
      <c r="C548" s="13" t="s">
        <v>1038</v>
      </c>
      <c r="D548" s="13" t="s">
        <v>1039</v>
      </c>
      <c r="E548" s="13" t="s">
        <v>989</v>
      </c>
      <c r="F548" s="14" t="s">
        <v>1046</v>
      </c>
      <c r="G548" s="13" t="s">
        <v>76</v>
      </c>
      <c r="H548" s="13" t="s">
        <v>1047</v>
      </c>
      <c r="I548" s="13" t="s">
        <v>1048</v>
      </c>
      <c r="J548" s="29">
        <v>10</v>
      </c>
      <c r="K548" s="2"/>
    </row>
    <row r="549" spans="1:11" ht="113.25" customHeight="1" x14ac:dyDescent="0.3">
      <c r="A549" s="2"/>
      <c r="B549" s="12" t="s">
        <v>125</v>
      </c>
      <c r="C549" s="13" t="s">
        <v>1038</v>
      </c>
      <c r="D549" s="13" t="s">
        <v>1039</v>
      </c>
      <c r="E549" s="13" t="s">
        <v>989</v>
      </c>
      <c r="F549" s="14" t="s">
        <v>1046</v>
      </c>
      <c r="G549" s="13" t="s">
        <v>76</v>
      </c>
      <c r="H549" s="13" t="s">
        <v>1049</v>
      </c>
      <c r="I549" s="13" t="s">
        <v>1050</v>
      </c>
      <c r="J549" s="29">
        <v>8</v>
      </c>
      <c r="K549" s="2"/>
    </row>
    <row r="550" spans="1:11" ht="113.25" customHeight="1" x14ac:dyDescent="0.3">
      <c r="A550" s="2"/>
      <c r="B550" s="12" t="s">
        <v>125</v>
      </c>
      <c r="C550" s="13" t="s">
        <v>1038</v>
      </c>
      <c r="D550" s="13" t="s">
        <v>1039</v>
      </c>
      <c r="E550" s="13" t="s">
        <v>989</v>
      </c>
      <c r="F550" s="14" t="s">
        <v>1051</v>
      </c>
      <c r="G550" s="13" t="s">
        <v>76</v>
      </c>
      <c r="H550" s="13" t="s">
        <v>1049</v>
      </c>
      <c r="I550" s="13" t="s">
        <v>1050</v>
      </c>
      <c r="J550" s="29">
        <v>8</v>
      </c>
      <c r="K550" s="2"/>
    </row>
    <row r="551" spans="1:11" ht="113.25" customHeight="1" x14ac:dyDescent="0.3">
      <c r="A551" s="2"/>
      <c r="B551" s="12" t="s">
        <v>125</v>
      </c>
      <c r="C551" s="13" t="s">
        <v>1038</v>
      </c>
      <c r="D551" s="13" t="s">
        <v>1052</v>
      </c>
      <c r="E551" s="13" t="s">
        <v>989</v>
      </c>
      <c r="F551" s="14" t="s">
        <v>990</v>
      </c>
      <c r="G551" s="13" t="s">
        <v>87</v>
      </c>
      <c r="H551" s="13" t="s">
        <v>28</v>
      </c>
      <c r="I551" s="13" t="s">
        <v>1053</v>
      </c>
      <c r="J551" s="29">
        <v>10</v>
      </c>
      <c r="K551" s="2"/>
    </row>
    <row r="552" spans="1:11" ht="113.25" customHeight="1" x14ac:dyDescent="0.3">
      <c r="A552" s="2"/>
      <c r="B552" s="12" t="s">
        <v>125</v>
      </c>
      <c r="C552" s="13" t="s">
        <v>1038</v>
      </c>
      <c r="D552" s="13" t="s">
        <v>1039</v>
      </c>
      <c r="E552" s="13" t="s">
        <v>989</v>
      </c>
      <c r="F552" s="14" t="s">
        <v>993</v>
      </c>
      <c r="G552" s="13" t="s">
        <v>76</v>
      </c>
      <c r="H552" s="13" t="s">
        <v>1054</v>
      </c>
      <c r="I552" s="13" t="s">
        <v>1055</v>
      </c>
      <c r="J552" s="29">
        <v>100</v>
      </c>
      <c r="K552" s="2"/>
    </row>
    <row r="553" spans="1:11" ht="113.25" customHeight="1" x14ac:dyDescent="0.3">
      <c r="A553" s="2"/>
      <c r="B553" s="12" t="s">
        <v>125</v>
      </c>
      <c r="C553" s="13" t="s">
        <v>1038</v>
      </c>
      <c r="D553" s="13" t="s">
        <v>1052</v>
      </c>
      <c r="E553" s="13" t="s">
        <v>989</v>
      </c>
      <c r="F553" s="14" t="s">
        <v>990</v>
      </c>
      <c r="G553" s="13" t="s">
        <v>76</v>
      </c>
      <c r="H553" s="13" t="s">
        <v>28</v>
      </c>
      <c r="I553" s="13" t="s">
        <v>1053</v>
      </c>
      <c r="J553" s="29">
        <v>10</v>
      </c>
      <c r="K553" s="2"/>
    </row>
    <row r="554" spans="1:11" ht="113.25" customHeight="1" x14ac:dyDescent="0.3">
      <c r="A554" s="2"/>
      <c r="B554" s="12" t="s">
        <v>125</v>
      </c>
      <c r="C554" s="13" t="s">
        <v>1038</v>
      </c>
      <c r="D554" s="13" t="s">
        <v>1052</v>
      </c>
      <c r="E554" s="13" t="s">
        <v>989</v>
      </c>
      <c r="F554" s="14" t="s">
        <v>990</v>
      </c>
      <c r="G554" s="13" t="s">
        <v>76</v>
      </c>
      <c r="H554" s="13" t="s">
        <v>1056</v>
      </c>
      <c r="I554" s="13" t="s">
        <v>1057</v>
      </c>
      <c r="J554" s="29">
        <v>1</v>
      </c>
      <c r="K554" s="2"/>
    </row>
    <row r="555" spans="1:11" ht="113.25" customHeight="1" x14ac:dyDescent="0.3">
      <c r="A555" s="2"/>
      <c r="B555" s="12" t="s">
        <v>125</v>
      </c>
      <c r="C555" s="13" t="s">
        <v>1058</v>
      </c>
      <c r="D555" s="13" t="s">
        <v>1058</v>
      </c>
      <c r="E555" s="13" t="s">
        <v>989</v>
      </c>
      <c r="F555" s="14" t="s">
        <v>990</v>
      </c>
      <c r="G555" s="13" t="s">
        <v>76</v>
      </c>
      <c r="H555" s="13" t="s">
        <v>1059</v>
      </c>
      <c r="I555" s="13" t="s">
        <v>1060</v>
      </c>
      <c r="J555" s="29">
        <v>100</v>
      </c>
      <c r="K555" s="2"/>
    </row>
    <row r="556" spans="1:11" ht="113.25" customHeight="1" x14ac:dyDescent="0.3">
      <c r="A556" s="2"/>
      <c r="B556" s="12" t="s">
        <v>408</v>
      </c>
      <c r="C556" s="13" t="s">
        <v>1061</v>
      </c>
      <c r="D556" s="13" t="s">
        <v>1062</v>
      </c>
      <c r="E556" s="13" t="s">
        <v>989</v>
      </c>
      <c r="F556" s="14" t="s">
        <v>997</v>
      </c>
      <c r="G556" s="13" t="s">
        <v>76</v>
      </c>
      <c r="H556" s="13" t="s">
        <v>1063</v>
      </c>
      <c r="I556" s="13" t="s">
        <v>1064</v>
      </c>
      <c r="J556" s="29">
        <v>80000</v>
      </c>
      <c r="K556" s="2"/>
    </row>
    <row r="557" spans="1:11" ht="113.25" customHeight="1" x14ac:dyDescent="0.3">
      <c r="A557" s="2"/>
      <c r="B557" s="12" t="s">
        <v>1065</v>
      </c>
      <c r="C557" s="13" t="s">
        <v>1066</v>
      </c>
      <c r="D557" s="13" t="s">
        <v>1066</v>
      </c>
      <c r="E557" s="13" t="s">
        <v>989</v>
      </c>
      <c r="F557" s="14" t="s">
        <v>990</v>
      </c>
      <c r="G557" s="13" t="s">
        <v>76</v>
      </c>
      <c r="H557" s="13" t="s">
        <v>1067</v>
      </c>
      <c r="I557" s="13" t="s">
        <v>1068</v>
      </c>
      <c r="J557" s="29">
        <v>80</v>
      </c>
      <c r="K557" s="2"/>
    </row>
    <row r="558" spans="1:11" ht="113.25" customHeight="1" x14ac:dyDescent="0.3">
      <c r="A558" s="2"/>
      <c r="B558" s="12" t="s">
        <v>134</v>
      </c>
      <c r="C558" s="13" t="s">
        <v>135</v>
      </c>
      <c r="D558" s="13" t="s">
        <v>136</v>
      </c>
      <c r="E558" s="13" t="s">
        <v>989</v>
      </c>
      <c r="F558" s="14" t="s">
        <v>1009</v>
      </c>
      <c r="G558" s="13" t="s">
        <v>76</v>
      </c>
      <c r="H558" s="13" t="s">
        <v>163</v>
      </c>
      <c r="I558" s="14" t="s">
        <v>164</v>
      </c>
      <c r="J558" s="15">
        <v>200</v>
      </c>
      <c r="K558" s="2"/>
    </row>
    <row r="559" spans="1:11" ht="113.25" customHeight="1" x14ac:dyDescent="0.3">
      <c r="A559" s="2"/>
      <c r="B559" s="12" t="s">
        <v>134</v>
      </c>
      <c r="C559" s="13" t="s">
        <v>169</v>
      </c>
      <c r="D559" s="13" t="s">
        <v>170</v>
      </c>
      <c r="E559" s="13" t="s">
        <v>989</v>
      </c>
      <c r="F559" s="14" t="s">
        <v>1009</v>
      </c>
      <c r="G559" s="13" t="s">
        <v>76</v>
      </c>
      <c r="H559" s="13" t="s">
        <v>204</v>
      </c>
      <c r="I559" s="13" t="s">
        <v>205</v>
      </c>
      <c r="J559" s="15">
        <v>100</v>
      </c>
      <c r="K559" s="2"/>
    </row>
    <row r="560" spans="1:11" ht="146.25" customHeight="1" x14ac:dyDescent="0.3">
      <c r="A560" s="2"/>
      <c r="B560" s="12" t="s">
        <v>71</v>
      </c>
      <c r="C560" s="13" t="s">
        <v>72</v>
      </c>
      <c r="D560" s="13" t="s">
        <v>79</v>
      </c>
      <c r="E560" s="13" t="s">
        <v>989</v>
      </c>
      <c r="F560" s="14" t="s">
        <v>990</v>
      </c>
      <c r="G560" s="13" t="s">
        <v>76</v>
      </c>
      <c r="H560" s="13" t="s">
        <v>301</v>
      </c>
      <c r="I560" s="13" t="s">
        <v>302</v>
      </c>
      <c r="J560" s="29">
        <v>100</v>
      </c>
      <c r="K560" s="2"/>
    </row>
    <row r="561" spans="1:11" ht="146.25" customHeight="1" x14ac:dyDescent="0.3">
      <c r="A561" s="2"/>
      <c r="B561" s="12" t="s">
        <v>71</v>
      </c>
      <c r="C561" s="13" t="s">
        <v>72</v>
      </c>
      <c r="D561" s="13" t="s">
        <v>79</v>
      </c>
      <c r="E561" s="13" t="s">
        <v>989</v>
      </c>
      <c r="F561" s="14" t="s">
        <v>993</v>
      </c>
      <c r="G561" s="13" t="s">
        <v>76</v>
      </c>
      <c r="H561" s="13" t="s">
        <v>301</v>
      </c>
      <c r="I561" s="13" t="s">
        <v>302</v>
      </c>
      <c r="J561" s="29">
        <v>100</v>
      </c>
      <c r="K561" s="2"/>
    </row>
    <row r="562" spans="1:11" ht="113.25" customHeight="1" x14ac:dyDescent="0.3">
      <c r="A562" s="2"/>
      <c r="B562" s="12" t="s">
        <v>71</v>
      </c>
      <c r="C562" s="13" t="s">
        <v>72</v>
      </c>
      <c r="D562" s="13" t="s">
        <v>79</v>
      </c>
      <c r="E562" s="13" t="s">
        <v>989</v>
      </c>
      <c r="F562" s="14" t="s">
        <v>997</v>
      </c>
      <c r="G562" s="13" t="s">
        <v>76</v>
      </c>
      <c r="H562" s="13" t="s">
        <v>81</v>
      </c>
      <c r="I562" s="13" t="s">
        <v>82</v>
      </c>
      <c r="J562" s="15">
        <v>90</v>
      </c>
      <c r="K562" s="2"/>
    </row>
    <row r="563" spans="1:11" ht="113.25" customHeight="1" x14ac:dyDescent="0.3">
      <c r="A563" s="2"/>
      <c r="B563" s="12" t="s">
        <v>71</v>
      </c>
      <c r="C563" s="13" t="s">
        <v>72</v>
      </c>
      <c r="D563" s="13" t="s">
        <v>79</v>
      </c>
      <c r="E563" s="13" t="s">
        <v>989</v>
      </c>
      <c r="F563" s="14" t="s">
        <v>1051</v>
      </c>
      <c r="G563" s="13" t="s">
        <v>76</v>
      </c>
      <c r="H563" s="13" t="s">
        <v>81</v>
      </c>
      <c r="I563" s="13" t="s">
        <v>82</v>
      </c>
      <c r="J563" s="15">
        <v>90</v>
      </c>
      <c r="K563" s="2"/>
    </row>
    <row r="564" spans="1:11" ht="45" customHeight="1" x14ac:dyDescent="0.3">
      <c r="A564" s="2"/>
      <c r="B564" s="12" t="s">
        <v>71</v>
      </c>
      <c r="C564" s="13" t="s">
        <v>72</v>
      </c>
      <c r="D564" s="13" t="s">
        <v>79</v>
      </c>
      <c r="E564" s="13" t="s">
        <v>989</v>
      </c>
      <c r="F564" s="14" t="s">
        <v>1046</v>
      </c>
      <c r="G564" s="13" t="s">
        <v>76</v>
      </c>
      <c r="H564" s="13" t="s">
        <v>81</v>
      </c>
      <c r="I564" s="13" t="s">
        <v>82</v>
      </c>
      <c r="J564" s="15">
        <v>90</v>
      </c>
      <c r="K564" s="2"/>
    </row>
    <row r="565" spans="1:11" ht="113.25" customHeight="1" x14ac:dyDescent="0.3">
      <c r="A565" s="2"/>
      <c r="B565" s="12" t="s">
        <v>71</v>
      </c>
      <c r="C565" s="13" t="s">
        <v>72</v>
      </c>
      <c r="D565" s="13" t="s">
        <v>79</v>
      </c>
      <c r="E565" s="13" t="s">
        <v>989</v>
      </c>
      <c r="F565" s="14" t="s">
        <v>990</v>
      </c>
      <c r="G565" s="13" t="s">
        <v>76</v>
      </c>
      <c r="H565" s="13" t="s">
        <v>81</v>
      </c>
      <c r="I565" s="13" t="s">
        <v>82</v>
      </c>
      <c r="J565" s="15">
        <v>90</v>
      </c>
      <c r="K565" s="2"/>
    </row>
    <row r="566" spans="1:11" ht="113.25" customHeight="1" x14ac:dyDescent="0.3">
      <c r="A566" s="2"/>
      <c r="B566" s="12" t="s">
        <v>71</v>
      </c>
      <c r="C566" s="13" t="s">
        <v>72</v>
      </c>
      <c r="D566" s="13" t="s">
        <v>79</v>
      </c>
      <c r="E566" s="13" t="s">
        <v>989</v>
      </c>
      <c r="F566" s="14" t="s">
        <v>1009</v>
      </c>
      <c r="G566" s="13" t="s">
        <v>76</v>
      </c>
      <c r="H566" s="13" t="s">
        <v>81</v>
      </c>
      <c r="I566" s="13" t="s">
        <v>82</v>
      </c>
      <c r="J566" s="15">
        <v>90</v>
      </c>
      <c r="K566" s="2"/>
    </row>
    <row r="567" spans="1:11" ht="113.25" customHeight="1" x14ac:dyDescent="0.3">
      <c r="A567" s="2"/>
      <c r="B567" s="12" t="s">
        <v>71</v>
      </c>
      <c r="C567" s="13" t="s">
        <v>72</v>
      </c>
      <c r="D567" s="13" t="s">
        <v>79</v>
      </c>
      <c r="E567" s="13" t="s">
        <v>989</v>
      </c>
      <c r="F567" s="14" t="s">
        <v>990</v>
      </c>
      <c r="G567" s="13" t="s">
        <v>76</v>
      </c>
      <c r="H567" s="13" t="s">
        <v>1069</v>
      </c>
      <c r="I567" s="14" t="s">
        <v>1070</v>
      </c>
      <c r="J567" s="15">
        <v>100</v>
      </c>
      <c r="K567" s="2"/>
    </row>
    <row r="568" spans="1:11" ht="113.25" customHeight="1" x14ac:dyDescent="0.3">
      <c r="A568" s="2"/>
      <c r="B568" s="12" t="s">
        <v>71</v>
      </c>
      <c r="C568" s="13" t="s">
        <v>97</v>
      </c>
      <c r="D568" s="13" t="s">
        <v>98</v>
      </c>
      <c r="E568" s="13" t="s">
        <v>989</v>
      </c>
      <c r="F568" s="13" t="s">
        <v>993</v>
      </c>
      <c r="G568" s="13" t="s">
        <v>76</v>
      </c>
      <c r="H568" s="13" t="s">
        <v>99</v>
      </c>
      <c r="I568" s="13" t="s">
        <v>100</v>
      </c>
      <c r="J568" s="15">
        <v>100</v>
      </c>
      <c r="K568" s="2"/>
    </row>
    <row r="569" spans="1:11" ht="113.25" customHeight="1" x14ac:dyDescent="0.3">
      <c r="A569" s="2"/>
      <c r="B569" s="12" t="s">
        <v>71</v>
      </c>
      <c r="C569" s="13" t="s">
        <v>97</v>
      </c>
      <c r="D569" s="13" t="s">
        <v>98</v>
      </c>
      <c r="E569" s="13" t="s">
        <v>989</v>
      </c>
      <c r="F569" s="13" t="s">
        <v>990</v>
      </c>
      <c r="G569" s="13" t="s">
        <v>76</v>
      </c>
      <c r="H569" s="13" t="s">
        <v>99</v>
      </c>
      <c r="I569" s="13" t="s">
        <v>100</v>
      </c>
      <c r="J569" s="15">
        <v>100</v>
      </c>
      <c r="K569" s="2"/>
    </row>
    <row r="570" spans="1:11" ht="113.25" customHeight="1" x14ac:dyDescent="0.3">
      <c r="A570" s="2"/>
      <c r="B570" s="16" t="s">
        <v>71</v>
      </c>
      <c r="C570" s="17" t="s">
        <v>104</v>
      </c>
      <c r="D570" s="17" t="s">
        <v>105</v>
      </c>
      <c r="E570" s="17" t="s">
        <v>989</v>
      </c>
      <c r="F570" s="18" t="s">
        <v>993</v>
      </c>
      <c r="G570" s="17" t="s">
        <v>76</v>
      </c>
      <c r="H570" s="17" t="s">
        <v>833</v>
      </c>
      <c r="I570" s="17" t="s">
        <v>834</v>
      </c>
      <c r="J570" s="36">
        <v>100</v>
      </c>
      <c r="K570" s="2"/>
    </row>
    <row r="571" spans="1:11" ht="113.25" customHeight="1" x14ac:dyDescent="0.3">
      <c r="A571" s="2"/>
      <c r="B571" s="20"/>
      <c r="C571" s="20"/>
      <c r="D571" s="20"/>
      <c r="E571" s="20"/>
      <c r="F571" s="20"/>
      <c r="G571" s="20"/>
      <c r="H571" s="20"/>
      <c r="I571" s="20"/>
      <c r="J571" s="20"/>
      <c r="K571" s="2"/>
    </row>
    <row r="572" spans="1:11" ht="45" customHeight="1" x14ac:dyDescent="0.3">
      <c r="A572" s="3"/>
      <c r="B572" s="4" t="s">
        <v>62</v>
      </c>
      <c r="C572" s="5" t="s">
        <v>63</v>
      </c>
      <c r="D572" s="5" t="s">
        <v>64</v>
      </c>
      <c r="E572" s="5" t="s">
        <v>65</v>
      </c>
      <c r="F572" s="5" t="s">
        <v>66</v>
      </c>
      <c r="G572" s="5" t="s">
        <v>67</v>
      </c>
      <c r="H572" s="5" t="s">
        <v>68</v>
      </c>
      <c r="I572" s="5" t="s">
        <v>69</v>
      </c>
      <c r="J572" s="6" t="s">
        <v>70</v>
      </c>
      <c r="K572" s="7"/>
    </row>
    <row r="573" spans="1:11" ht="113.25" customHeight="1" x14ac:dyDescent="0.3">
      <c r="A573" s="2"/>
      <c r="B573" s="21" t="s">
        <v>1071</v>
      </c>
      <c r="C573" s="22" t="s">
        <v>1072</v>
      </c>
      <c r="D573" s="22" t="s">
        <v>1073</v>
      </c>
      <c r="E573" s="22" t="s">
        <v>1074</v>
      </c>
      <c r="F573" s="22" t="s">
        <v>1075</v>
      </c>
      <c r="G573" s="22" t="s">
        <v>87</v>
      </c>
      <c r="H573" s="22" t="s">
        <v>1076</v>
      </c>
      <c r="I573" s="22" t="s">
        <v>1077</v>
      </c>
      <c r="J573" s="40">
        <v>30.5</v>
      </c>
      <c r="K573" s="2"/>
    </row>
    <row r="574" spans="1:11" ht="113.25" customHeight="1" x14ac:dyDescent="0.3">
      <c r="A574" s="2"/>
      <c r="B574" s="12" t="s">
        <v>1071</v>
      </c>
      <c r="C574" s="13" t="s">
        <v>1072</v>
      </c>
      <c r="D574" s="13" t="s">
        <v>1073</v>
      </c>
      <c r="E574" s="13" t="s">
        <v>1074</v>
      </c>
      <c r="F574" s="13" t="s">
        <v>1075</v>
      </c>
      <c r="G574" s="13" t="s">
        <v>76</v>
      </c>
      <c r="H574" s="13" t="s">
        <v>1078</v>
      </c>
      <c r="I574" s="13" t="s">
        <v>1079</v>
      </c>
      <c r="J574" s="29">
        <v>100</v>
      </c>
      <c r="K574" s="2"/>
    </row>
    <row r="575" spans="1:11" ht="113.25" customHeight="1" x14ac:dyDescent="0.3">
      <c r="A575" s="2"/>
      <c r="B575" s="12" t="s">
        <v>1071</v>
      </c>
      <c r="C575" s="13" t="s">
        <v>1072</v>
      </c>
      <c r="D575" s="13" t="s">
        <v>1073</v>
      </c>
      <c r="E575" s="13" t="s">
        <v>1074</v>
      </c>
      <c r="F575" s="13" t="s">
        <v>1075</v>
      </c>
      <c r="G575" s="13" t="s">
        <v>76</v>
      </c>
      <c r="H575" s="13" t="s">
        <v>1080</v>
      </c>
      <c r="I575" s="13" t="s">
        <v>1081</v>
      </c>
      <c r="J575" s="29">
        <v>445170</v>
      </c>
      <c r="K575" s="2"/>
    </row>
    <row r="576" spans="1:11" ht="113.25" customHeight="1" x14ac:dyDescent="0.3">
      <c r="A576" s="2"/>
      <c r="B576" s="12" t="s">
        <v>1071</v>
      </c>
      <c r="C576" s="13" t="s">
        <v>1072</v>
      </c>
      <c r="D576" s="13" t="s">
        <v>1073</v>
      </c>
      <c r="E576" s="13" t="s">
        <v>1074</v>
      </c>
      <c r="F576" s="13" t="s">
        <v>1075</v>
      </c>
      <c r="G576" s="13" t="s">
        <v>76</v>
      </c>
      <c r="H576" s="13" t="s">
        <v>1082</v>
      </c>
      <c r="I576" s="13" t="s">
        <v>1083</v>
      </c>
      <c r="J576" s="29">
        <v>100</v>
      </c>
      <c r="K576" s="2"/>
    </row>
    <row r="577" spans="1:11" ht="90" customHeight="1" x14ac:dyDescent="0.3">
      <c r="A577" s="2"/>
      <c r="B577" s="12" t="s">
        <v>1071</v>
      </c>
      <c r="C577" s="13" t="s">
        <v>1072</v>
      </c>
      <c r="D577" s="13" t="s">
        <v>1073</v>
      </c>
      <c r="E577" s="13" t="s">
        <v>1074</v>
      </c>
      <c r="F577" s="13" t="s">
        <v>1075</v>
      </c>
      <c r="G577" s="13" t="s">
        <v>76</v>
      </c>
      <c r="H577" s="13" t="s">
        <v>1084</v>
      </c>
      <c r="I577" s="13" t="s">
        <v>1085</v>
      </c>
      <c r="J577" s="29">
        <v>88</v>
      </c>
      <c r="K577" s="2"/>
    </row>
    <row r="578" spans="1:11" ht="90" customHeight="1" x14ac:dyDescent="0.3">
      <c r="A578" s="2"/>
      <c r="B578" s="12" t="s">
        <v>1071</v>
      </c>
      <c r="C578" s="13" t="s">
        <v>1072</v>
      </c>
      <c r="D578" s="13" t="s">
        <v>1073</v>
      </c>
      <c r="E578" s="13" t="s">
        <v>1074</v>
      </c>
      <c r="F578" s="13" t="s">
        <v>1075</v>
      </c>
      <c r="G578" s="13" t="s">
        <v>76</v>
      </c>
      <c r="H578" s="13" t="s">
        <v>1086</v>
      </c>
      <c r="I578" s="13" t="s">
        <v>1087</v>
      </c>
      <c r="J578" s="33">
        <v>96.48</v>
      </c>
      <c r="K578" s="2"/>
    </row>
    <row r="579" spans="1:11" ht="90" customHeight="1" x14ac:dyDescent="0.3">
      <c r="A579" s="2"/>
      <c r="B579" s="12" t="s">
        <v>1071</v>
      </c>
      <c r="C579" s="13" t="s">
        <v>1072</v>
      </c>
      <c r="D579" s="13" t="s">
        <v>1073</v>
      </c>
      <c r="E579" s="13" t="s">
        <v>1074</v>
      </c>
      <c r="F579" s="13" t="s">
        <v>1075</v>
      </c>
      <c r="G579" s="13" t="s">
        <v>76</v>
      </c>
      <c r="H579" s="13" t="s">
        <v>1088</v>
      </c>
      <c r="I579" s="13" t="s">
        <v>1089</v>
      </c>
      <c r="J579" s="41">
        <v>0.92</v>
      </c>
      <c r="K579" s="2"/>
    </row>
    <row r="580" spans="1:11" ht="96" customHeight="1" x14ac:dyDescent="0.3">
      <c r="A580" s="2"/>
      <c r="B580" s="12" t="s">
        <v>1071</v>
      </c>
      <c r="C580" s="13" t="s">
        <v>1072</v>
      </c>
      <c r="D580" s="13" t="s">
        <v>1073</v>
      </c>
      <c r="E580" s="13" t="s">
        <v>1074</v>
      </c>
      <c r="F580" s="13" t="s">
        <v>1075</v>
      </c>
      <c r="G580" s="13" t="s">
        <v>76</v>
      </c>
      <c r="H580" s="13" t="s">
        <v>1090</v>
      </c>
      <c r="I580" s="13" t="s">
        <v>1091</v>
      </c>
      <c r="J580" s="33">
        <v>89.97</v>
      </c>
      <c r="K580" s="2"/>
    </row>
    <row r="581" spans="1:11" ht="96" customHeight="1" x14ac:dyDescent="0.3">
      <c r="A581" s="2"/>
      <c r="B581" s="12" t="s">
        <v>1071</v>
      </c>
      <c r="C581" s="13" t="s">
        <v>1072</v>
      </c>
      <c r="D581" s="13" t="s">
        <v>1073</v>
      </c>
      <c r="E581" s="13" t="s">
        <v>1074</v>
      </c>
      <c r="F581" s="13" t="s">
        <v>1075</v>
      </c>
      <c r="G581" s="13" t="s">
        <v>76</v>
      </c>
      <c r="H581" s="13" t="s">
        <v>1092</v>
      </c>
      <c r="I581" s="13" t="s">
        <v>1093</v>
      </c>
      <c r="J581" s="33">
        <v>0.76</v>
      </c>
      <c r="K581" s="2"/>
    </row>
    <row r="582" spans="1:11" ht="96" customHeight="1" x14ac:dyDescent="0.3">
      <c r="A582" s="2"/>
      <c r="B582" s="12" t="s">
        <v>1071</v>
      </c>
      <c r="C582" s="13" t="s">
        <v>1072</v>
      </c>
      <c r="D582" s="13" t="s">
        <v>1073</v>
      </c>
      <c r="E582" s="13" t="s">
        <v>1074</v>
      </c>
      <c r="F582" s="13" t="s">
        <v>1075</v>
      </c>
      <c r="G582" s="13" t="s">
        <v>76</v>
      </c>
      <c r="H582" s="13" t="s">
        <v>1094</v>
      </c>
      <c r="I582" s="13" t="s">
        <v>1095</v>
      </c>
      <c r="J582" s="29">
        <v>35</v>
      </c>
      <c r="K582" s="2"/>
    </row>
    <row r="583" spans="1:11" ht="96" customHeight="1" x14ac:dyDescent="0.3">
      <c r="A583" s="2"/>
      <c r="B583" s="12" t="s">
        <v>1071</v>
      </c>
      <c r="C583" s="13" t="s">
        <v>1072</v>
      </c>
      <c r="D583" s="13" t="s">
        <v>1073</v>
      </c>
      <c r="E583" s="13" t="s">
        <v>1074</v>
      </c>
      <c r="F583" s="13" t="s">
        <v>1075</v>
      </c>
      <c r="G583" s="13" t="s">
        <v>76</v>
      </c>
      <c r="H583" s="13" t="s">
        <v>1096</v>
      </c>
      <c r="I583" s="13" t="s">
        <v>1097</v>
      </c>
      <c r="J583" s="29">
        <v>100</v>
      </c>
      <c r="K583" s="2"/>
    </row>
    <row r="584" spans="1:11" ht="96" customHeight="1" x14ac:dyDescent="0.3">
      <c r="A584" s="2"/>
      <c r="B584" s="12" t="s">
        <v>1071</v>
      </c>
      <c r="C584" s="13" t="s">
        <v>1072</v>
      </c>
      <c r="D584" s="13" t="s">
        <v>1073</v>
      </c>
      <c r="E584" s="13" t="s">
        <v>1074</v>
      </c>
      <c r="F584" s="13" t="s">
        <v>1075</v>
      </c>
      <c r="G584" s="13" t="s">
        <v>87</v>
      </c>
      <c r="H584" s="13" t="s">
        <v>1098</v>
      </c>
      <c r="I584" s="13" t="s">
        <v>1099</v>
      </c>
      <c r="J584" s="29">
        <v>100</v>
      </c>
      <c r="K584" s="2"/>
    </row>
    <row r="585" spans="1:11" ht="96" customHeight="1" x14ac:dyDescent="0.3">
      <c r="A585" s="2"/>
      <c r="B585" s="12" t="s">
        <v>1071</v>
      </c>
      <c r="C585" s="13" t="s">
        <v>1072</v>
      </c>
      <c r="D585" s="13" t="s">
        <v>1073</v>
      </c>
      <c r="E585" s="13" t="s">
        <v>1074</v>
      </c>
      <c r="F585" s="13" t="s">
        <v>1075</v>
      </c>
      <c r="G585" s="13" t="s">
        <v>87</v>
      </c>
      <c r="H585" s="13" t="s">
        <v>1100</v>
      </c>
      <c r="I585" s="13" t="s">
        <v>1101</v>
      </c>
      <c r="J585" s="29">
        <v>0.28000000000000003</v>
      </c>
      <c r="K585" s="2"/>
    </row>
    <row r="586" spans="1:11" ht="96" customHeight="1" x14ac:dyDescent="0.3">
      <c r="A586" s="2"/>
      <c r="B586" s="12" t="s">
        <v>1071</v>
      </c>
      <c r="C586" s="13" t="s">
        <v>1072</v>
      </c>
      <c r="D586" s="13" t="s">
        <v>1073</v>
      </c>
      <c r="E586" s="13" t="s">
        <v>1074</v>
      </c>
      <c r="F586" s="13" t="s">
        <v>1075</v>
      </c>
      <c r="G586" s="13" t="s">
        <v>87</v>
      </c>
      <c r="H586" s="13" t="s">
        <v>1102</v>
      </c>
      <c r="I586" s="13" t="s">
        <v>1103</v>
      </c>
      <c r="J586" s="29">
        <v>0.185</v>
      </c>
      <c r="K586" s="2"/>
    </row>
    <row r="587" spans="1:11" ht="113.25" customHeight="1" x14ac:dyDescent="0.3">
      <c r="A587" s="2"/>
      <c r="B587" s="12" t="s">
        <v>1071</v>
      </c>
      <c r="C587" s="13" t="s">
        <v>1072</v>
      </c>
      <c r="D587" s="13" t="s">
        <v>1073</v>
      </c>
      <c r="E587" s="13" t="s">
        <v>1074</v>
      </c>
      <c r="F587" s="13" t="s">
        <v>1075</v>
      </c>
      <c r="G587" s="13" t="s">
        <v>87</v>
      </c>
      <c r="H587" s="13" t="s">
        <v>1104</v>
      </c>
      <c r="I587" s="13" t="s">
        <v>1105</v>
      </c>
      <c r="J587" s="29">
        <v>0.1</v>
      </c>
      <c r="K587" s="2"/>
    </row>
    <row r="588" spans="1:11" ht="113.25" customHeight="1" x14ac:dyDescent="0.3">
      <c r="A588" s="2"/>
      <c r="B588" s="12" t="s">
        <v>1071</v>
      </c>
      <c r="C588" s="13" t="s">
        <v>1072</v>
      </c>
      <c r="D588" s="13" t="s">
        <v>1073</v>
      </c>
      <c r="E588" s="13" t="s">
        <v>1074</v>
      </c>
      <c r="F588" s="13" t="s">
        <v>1075</v>
      </c>
      <c r="G588" s="13" t="s">
        <v>87</v>
      </c>
      <c r="H588" s="13" t="s">
        <v>1106</v>
      </c>
      <c r="I588" s="13" t="s">
        <v>1107</v>
      </c>
      <c r="J588" s="29">
        <v>0.04</v>
      </c>
      <c r="K588" s="2"/>
    </row>
    <row r="589" spans="1:11" ht="113.25" customHeight="1" x14ac:dyDescent="0.3">
      <c r="A589" s="2"/>
      <c r="B589" s="12" t="s">
        <v>1071</v>
      </c>
      <c r="C589" s="13" t="s">
        <v>1072</v>
      </c>
      <c r="D589" s="13" t="s">
        <v>1073</v>
      </c>
      <c r="E589" s="13" t="s">
        <v>1074</v>
      </c>
      <c r="F589" s="13" t="s">
        <v>1075</v>
      </c>
      <c r="G589" s="13" t="s">
        <v>87</v>
      </c>
      <c r="H589" s="13" t="s">
        <v>1108</v>
      </c>
      <c r="I589" s="13" t="s">
        <v>1109</v>
      </c>
      <c r="J589" s="29">
        <v>0.02</v>
      </c>
      <c r="K589" s="2"/>
    </row>
    <row r="590" spans="1:11" ht="113.25" customHeight="1" x14ac:dyDescent="0.3">
      <c r="A590" s="2"/>
      <c r="B590" s="12" t="s">
        <v>1071</v>
      </c>
      <c r="C590" s="13" t="s">
        <v>1072</v>
      </c>
      <c r="D590" s="13" t="s">
        <v>1073</v>
      </c>
      <c r="E590" s="13" t="s">
        <v>1074</v>
      </c>
      <c r="F590" s="13" t="s">
        <v>1075</v>
      </c>
      <c r="G590" s="13" t="s">
        <v>87</v>
      </c>
      <c r="H590" s="13" t="s">
        <v>1110</v>
      </c>
      <c r="I590" s="13" t="s">
        <v>1111</v>
      </c>
      <c r="J590" s="33">
        <v>1.8</v>
      </c>
      <c r="K590" s="2"/>
    </row>
    <row r="591" spans="1:11" ht="113.25" customHeight="1" x14ac:dyDescent="0.3">
      <c r="A591" s="2"/>
      <c r="B591" s="12" t="s">
        <v>1071</v>
      </c>
      <c r="C591" s="13" t="s">
        <v>1072</v>
      </c>
      <c r="D591" s="13" t="s">
        <v>1073</v>
      </c>
      <c r="E591" s="13" t="s">
        <v>1074</v>
      </c>
      <c r="F591" s="13" t="s">
        <v>1075</v>
      </c>
      <c r="G591" s="13" t="s">
        <v>76</v>
      </c>
      <c r="H591" s="13" t="s">
        <v>1112</v>
      </c>
      <c r="I591" s="13" t="s">
        <v>1113</v>
      </c>
      <c r="J591" s="29">
        <v>5</v>
      </c>
      <c r="K591" s="2"/>
    </row>
    <row r="592" spans="1:11" ht="113.25" customHeight="1" x14ac:dyDescent="0.3">
      <c r="A592" s="2"/>
      <c r="B592" s="12" t="s">
        <v>1071</v>
      </c>
      <c r="C592" s="13" t="s">
        <v>1072</v>
      </c>
      <c r="D592" s="13" t="s">
        <v>1073</v>
      </c>
      <c r="E592" s="13" t="s">
        <v>1074</v>
      </c>
      <c r="F592" s="13" t="s">
        <v>1075</v>
      </c>
      <c r="G592" s="13" t="s">
        <v>76</v>
      </c>
      <c r="H592" s="13" t="s">
        <v>1114</v>
      </c>
      <c r="I592" s="13" t="s">
        <v>1115</v>
      </c>
      <c r="J592" s="33">
        <v>8.6</v>
      </c>
      <c r="K592" s="2"/>
    </row>
    <row r="593" spans="1:11" ht="113.25" customHeight="1" x14ac:dyDescent="0.3">
      <c r="A593" s="2"/>
      <c r="B593" s="12" t="s">
        <v>1071</v>
      </c>
      <c r="C593" s="13" t="s">
        <v>1072</v>
      </c>
      <c r="D593" s="13" t="s">
        <v>1073</v>
      </c>
      <c r="E593" s="13" t="s">
        <v>1074</v>
      </c>
      <c r="F593" s="13" t="s">
        <v>1075</v>
      </c>
      <c r="G593" s="13" t="s">
        <v>76</v>
      </c>
      <c r="H593" s="13" t="s">
        <v>1116</v>
      </c>
      <c r="I593" s="13" t="s">
        <v>1117</v>
      </c>
      <c r="J593" s="33">
        <v>0.14000000000000001</v>
      </c>
      <c r="K593" s="2"/>
    </row>
    <row r="594" spans="1:11" ht="113.25" customHeight="1" x14ac:dyDescent="0.3">
      <c r="A594" s="2"/>
      <c r="B594" s="12" t="s">
        <v>1071</v>
      </c>
      <c r="C594" s="13" t="s">
        <v>1072</v>
      </c>
      <c r="D594" s="13" t="s">
        <v>1073</v>
      </c>
      <c r="E594" s="13" t="s">
        <v>1074</v>
      </c>
      <c r="F594" s="13" t="s">
        <v>1075</v>
      </c>
      <c r="G594" s="13" t="s">
        <v>76</v>
      </c>
      <c r="H594" s="13" t="s">
        <v>1118</v>
      </c>
      <c r="I594" s="13" t="s">
        <v>1119</v>
      </c>
      <c r="J594" s="29">
        <v>12</v>
      </c>
      <c r="K594" s="2"/>
    </row>
    <row r="595" spans="1:11" ht="113.25" customHeight="1" x14ac:dyDescent="0.3">
      <c r="A595" s="2"/>
      <c r="B595" s="12" t="s">
        <v>1071</v>
      </c>
      <c r="C595" s="13" t="s">
        <v>1072</v>
      </c>
      <c r="D595" s="13" t="s">
        <v>1073</v>
      </c>
      <c r="E595" s="13" t="s">
        <v>1074</v>
      </c>
      <c r="F595" s="13" t="s">
        <v>1075</v>
      </c>
      <c r="G595" s="13" t="s">
        <v>76</v>
      </c>
      <c r="H595" s="13" t="s">
        <v>1120</v>
      </c>
      <c r="I595" s="13" t="s">
        <v>1121</v>
      </c>
      <c r="J595" s="33">
        <v>0.125</v>
      </c>
      <c r="K595" s="2"/>
    </row>
    <row r="596" spans="1:11" ht="113.25" customHeight="1" x14ac:dyDescent="0.3">
      <c r="A596" s="2"/>
      <c r="B596" s="12" t="s">
        <v>1071</v>
      </c>
      <c r="C596" s="13" t="s">
        <v>1072</v>
      </c>
      <c r="D596" s="13" t="s">
        <v>1073</v>
      </c>
      <c r="E596" s="13" t="s">
        <v>1074</v>
      </c>
      <c r="F596" s="13" t="s">
        <v>1075</v>
      </c>
      <c r="G596" s="13" t="s">
        <v>76</v>
      </c>
      <c r="H596" s="13" t="s">
        <v>1122</v>
      </c>
      <c r="I596" s="13" t="s">
        <v>1123</v>
      </c>
      <c r="J596" s="33">
        <v>18.8</v>
      </c>
      <c r="K596" s="2"/>
    </row>
    <row r="597" spans="1:11" ht="113.25" customHeight="1" x14ac:dyDescent="0.3">
      <c r="A597" s="2"/>
      <c r="B597" s="12" t="s">
        <v>1071</v>
      </c>
      <c r="C597" s="13" t="s">
        <v>1072</v>
      </c>
      <c r="D597" s="13" t="s">
        <v>1073</v>
      </c>
      <c r="E597" s="13" t="s">
        <v>1074</v>
      </c>
      <c r="F597" s="13" t="s">
        <v>1075</v>
      </c>
      <c r="G597" s="13" t="s">
        <v>76</v>
      </c>
      <c r="H597" s="13" t="s">
        <v>1124</v>
      </c>
      <c r="I597" s="13" t="s">
        <v>1125</v>
      </c>
      <c r="J597" s="29">
        <v>100</v>
      </c>
      <c r="K597" s="2"/>
    </row>
    <row r="598" spans="1:11" ht="113.25" customHeight="1" x14ac:dyDescent="0.3">
      <c r="A598" s="2"/>
      <c r="B598" s="12" t="s">
        <v>71</v>
      </c>
      <c r="C598" s="13" t="s">
        <v>72</v>
      </c>
      <c r="D598" s="13" t="s">
        <v>79</v>
      </c>
      <c r="E598" s="13" t="s">
        <v>1074</v>
      </c>
      <c r="F598" s="14" t="s">
        <v>1126</v>
      </c>
      <c r="G598" s="13" t="s">
        <v>76</v>
      </c>
      <c r="H598" s="13" t="s">
        <v>81</v>
      </c>
      <c r="I598" s="13" t="s">
        <v>82</v>
      </c>
      <c r="J598" s="15">
        <v>90</v>
      </c>
      <c r="K598" s="2"/>
    </row>
    <row r="599" spans="1:11" ht="113.25" customHeight="1" x14ac:dyDescent="0.3">
      <c r="A599" s="2"/>
      <c r="B599" s="12" t="s">
        <v>71</v>
      </c>
      <c r="C599" s="13" t="s">
        <v>72</v>
      </c>
      <c r="D599" s="13" t="s">
        <v>79</v>
      </c>
      <c r="E599" s="13" t="s">
        <v>1074</v>
      </c>
      <c r="F599" s="13" t="s">
        <v>1126</v>
      </c>
      <c r="G599" s="13" t="s">
        <v>76</v>
      </c>
      <c r="H599" s="13" t="s">
        <v>799</v>
      </c>
      <c r="I599" s="13" t="s">
        <v>800</v>
      </c>
      <c r="J599" s="29">
        <v>15</v>
      </c>
      <c r="K599" s="2"/>
    </row>
    <row r="600" spans="1:11" ht="113.25" customHeight="1" x14ac:dyDescent="0.3">
      <c r="A600" s="2"/>
      <c r="B600" s="12" t="s">
        <v>71</v>
      </c>
      <c r="C600" s="13" t="s">
        <v>97</v>
      </c>
      <c r="D600" s="13" t="s">
        <v>101</v>
      </c>
      <c r="E600" s="13" t="s">
        <v>1074</v>
      </c>
      <c r="F600" s="13" t="s">
        <v>1075</v>
      </c>
      <c r="G600" s="13" t="s">
        <v>76</v>
      </c>
      <c r="H600" s="13" t="s">
        <v>1127</v>
      </c>
      <c r="I600" s="13" t="s">
        <v>1128</v>
      </c>
      <c r="J600" s="29">
        <v>2</v>
      </c>
      <c r="K600" s="2"/>
    </row>
    <row r="601" spans="1:11" ht="113.25" customHeight="1" x14ac:dyDescent="0.3">
      <c r="A601" s="2"/>
      <c r="B601" s="12" t="s">
        <v>71</v>
      </c>
      <c r="C601" s="13" t="s">
        <v>97</v>
      </c>
      <c r="D601" s="13" t="s">
        <v>101</v>
      </c>
      <c r="E601" s="13" t="s">
        <v>1074</v>
      </c>
      <c r="F601" s="13" t="s">
        <v>1075</v>
      </c>
      <c r="G601" s="13" t="s">
        <v>76</v>
      </c>
      <c r="H601" s="13" t="s">
        <v>1129</v>
      </c>
      <c r="I601" s="13" t="s">
        <v>1130</v>
      </c>
      <c r="J601" s="29">
        <v>4</v>
      </c>
      <c r="K601" s="2"/>
    </row>
    <row r="602" spans="1:11" ht="113.25" customHeight="1" x14ac:dyDescent="0.3">
      <c r="A602" s="2"/>
      <c r="B602" s="12" t="s">
        <v>71</v>
      </c>
      <c r="C602" s="13" t="s">
        <v>97</v>
      </c>
      <c r="D602" s="13" t="s">
        <v>101</v>
      </c>
      <c r="E602" s="13" t="s">
        <v>1074</v>
      </c>
      <c r="F602" s="13" t="s">
        <v>1075</v>
      </c>
      <c r="G602" s="13" t="s">
        <v>76</v>
      </c>
      <c r="H602" s="13" t="s">
        <v>1131</v>
      </c>
      <c r="I602" s="13" t="s">
        <v>1132</v>
      </c>
      <c r="J602" s="29">
        <v>100</v>
      </c>
      <c r="K602" s="2"/>
    </row>
    <row r="603" spans="1:11" ht="123" customHeight="1" x14ac:dyDescent="0.3">
      <c r="A603" s="2"/>
      <c r="B603" s="12" t="s">
        <v>71</v>
      </c>
      <c r="C603" s="13" t="s">
        <v>97</v>
      </c>
      <c r="D603" s="13" t="s">
        <v>101</v>
      </c>
      <c r="E603" s="13" t="s">
        <v>1074</v>
      </c>
      <c r="F603" s="13" t="s">
        <v>1075</v>
      </c>
      <c r="G603" s="13" t="s">
        <v>76</v>
      </c>
      <c r="H603" s="13" t="s">
        <v>1133</v>
      </c>
      <c r="I603" s="13" t="s">
        <v>1134</v>
      </c>
      <c r="J603" s="29">
        <v>100</v>
      </c>
      <c r="K603" s="2"/>
    </row>
    <row r="604" spans="1:11" ht="113.25" customHeight="1" x14ac:dyDescent="0.3">
      <c r="A604" s="2"/>
      <c r="B604" s="12" t="s">
        <v>71</v>
      </c>
      <c r="C604" s="13" t="s">
        <v>97</v>
      </c>
      <c r="D604" s="13" t="s">
        <v>101</v>
      </c>
      <c r="E604" s="13" t="s">
        <v>1074</v>
      </c>
      <c r="F604" s="13" t="s">
        <v>1075</v>
      </c>
      <c r="G604" s="13" t="s">
        <v>76</v>
      </c>
      <c r="H604" s="13" t="s">
        <v>1135</v>
      </c>
      <c r="I604" s="13" t="s">
        <v>1136</v>
      </c>
      <c r="J604" s="29">
        <v>100</v>
      </c>
      <c r="K604" s="2"/>
    </row>
    <row r="605" spans="1:11" ht="113.25" customHeight="1" x14ac:dyDescent="0.3">
      <c r="A605" s="2"/>
      <c r="B605" s="12" t="s">
        <v>71</v>
      </c>
      <c r="C605" s="13" t="s">
        <v>97</v>
      </c>
      <c r="D605" s="13" t="s">
        <v>101</v>
      </c>
      <c r="E605" s="13" t="s">
        <v>1074</v>
      </c>
      <c r="F605" s="13" t="s">
        <v>1075</v>
      </c>
      <c r="G605" s="13" t="s">
        <v>76</v>
      </c>
      <c r="H605" s="13" t="s">
        <v>1137</v>
      </c>
      <c r="I605" s="13" t="s">
        <v>1138</v>
      </c>
      <c r="J605" s="29">
        <v>100</v>
      </c>
      <c r="K605" s="2"/>
    </row>
    <row r="606" spans="1:11" ht="113.25" customHeight="1" x14ac:dyDescent="0.3">
      <c r="A606" s="2"/>
      <c r="B606" s="12" t="s">
        <v>71</v>
      </c>
      <c r="C606" s="13" t="s">
        <v>97</v>
      </c>
      <c r="D606" s="13" t="s">
        <v>101</v>
      </c>
      <c r="E606" s="13" t="s">
        <v>1074</v>
      </c>
      <c r="F606" s="13" t="s">
        <v>1075</v>
      </c>
      <c r="G606" s="13" t="s">
        <v>76</v>
      </c>
      <c r="H606" s="13" t="s">
        <v>1139</v>
      </c>
      <c r="I606" s="13" t="s">
        <v>1140</v>
      </c>
      <c r="J606" s="29">
        <v>100</v>
      </c>
      <c r="K606" s="2"/>
    </row>
    <row r="607" spans="1:11" ht="113.25" customHeight="1" x14ac:dyDescent="0.3">
      <c r="A607" s="2"/>
      <c r="B607" s="12" t="s">
        <v>71</v>
      </c>
      <c r="C607" s="13" t="s">
        <v>104</v>
      </c>
      <c r="D607" s="13" t="s">
        <v>105</v>
      </c>
      <c r="E607" s="13" t="s">
        <v>1074</v>
      </c>
      <c r="F607" s="13" t="s">
        <v>1075</v>
      </c>
      <c r="G607" s="13" t="s">
        <v>76</v>
      </c>
      <c r="H607" s="13" t="s">
        <v>1141</v>
      </c>
      <c r="I607" s="13" t="s">
        <v>1142</v>
      </c>
      <c r="J607" s="29">
        <v>100</v>
      </c>
      <c r="K607" s="2"/>
    </row>
    <row r="608" spans="1:11" ht="113.25" customHeight="1" x14ac:dyDescent="0.3">
      <c r="A608" s="2"/>
      <c r="B608" s="12" t="s">
        <v>71</v>
      </c>
      <c r="C608" s="13" t="s">
        <v>104</v>
      </c>
      <c r="D608" s="13" t="s">
        <v>105</v>
      </c>
      <c r="E608" s="13" t="s">
        <v>1074</v>
      </c>
      <c r="F608" s="13" t="s">
        <v>1075</v>
      </c>
      <c r="G608" s="13" t="s">
        <v>76</v>
      </c>
      <c r="H608" s="13" t="s">
        <v>1141</v>
      </c>
      <c r="I608" s="13" t="s">
        <v>1143</v>
      </c>
      <c r="J608" s="29">
        <v>100</v>
      </c>
      <c r="K608" s="2"/>
    </row>
    <row r="609" spans="1:11" ht="65.25" customHeight="1" x14ac:dyDescent="0.3">
      <c r="A609" s="2"/>
      <c r="B609" s="12" t="s">
        <v>71</v>
      </c>
      <c r="C609" s="13" t="s">
        <v>104</v>
      </c>
      <c r="D609" s="13" t="s">
        <v>105</v>
      </c>
      <c r="E609" s="13" t="s">
        <v>1074</v>
      </c>
      <c r="F609" s="13" t="s">
        <v>1075</v>
      </c>
      <c r="G609" s="13" t="s">
        <v>76</v>
      </c>
      <c r="H609" s="13" t="s">
        <v>1144</v>
      </c>
      <c r="I609" s="13" t="s">
        <v>1145</v>
      </c>
      <c r="J609" s="29">
        <v>100</v>
      </c>
      <c r="K609" s="2"/>
    </row>
    <row r="610" spans="1:11" ht="113.25" customHeight="1" x14ac:dyDescent="0.3">
      <c r="A610" s="2"/>
      <c r="B610" s="12" t="s">
        <v>71</v>
      </c>
      <c r="C610" s="13" t="s">
        <v>104</v>
      </c>
      <c r="D610" s="13" t="s">
        <v>105</v>
      </c>
      <c r="E610" s="13" t="s">
        <v>1074</v>
      </c>
      <c r="F610" s="13" t="s">
        <v>1075</v>
      </c>
      <c r="G610" s="13" t="s">
        <v>76</v>
      </c>
      <c r="H610" s="13" t="s">
        <v>1144</v>
      </c>
      <c r="I610" s="13" t="s">
        <v>1146</v>
      </c>
      <c r="J610" s="29">
        <v>100</v>
      </c>
      <c r="K610" s="2"/>
    </row>
    <row r="611" spans="1:11" ht="113.25" customHeight="1" x14ac:dyDescent="0.3">
      <c r="A611" s="2"/>
      <c r="B611" s="12" t="s">
        <v>71</v>
      </c>
      <c r="C611" s="13" t="s">
        <v>104</v>
      </c>
      <c r="D611" s="13" t="s">
        <v>105</v>
      </c>
      <c r="E611" s="13" t="s">
        <v>1074</v>
      </c>
      <c r="F611" s="13" t="s">
        <v>1075</v>
      </c>
      <c r="G611" s="13" t="s">
        <v>76</v>
      </c>
      <c r="H611" s="13" t="s">
        <v>1147</v>
      </c>
      <c r="I611" s="13" t="s">
        <v>1148</v>
      </c>
      <c r="J611" s="29">
        <v>100</v>
      </c>
      <c r="K611" s="2"/>
    </row>
    <row r="612" spans="1:11" ht="113.25" customHeight="1" x14ac:dyDescent="0.3">
      <c r="A612" s="2"/>
      <c r="B612" s="12" t="s">
        <v>71</v>
      </c>
      <c r="C612" s="13" t="s">
        <v>104</v>
      </c>
      <c r="D612" s="13" t="s">
        <v>105</v>
      </c>
      <c r="E612" s="13" t="s">
        <v>1074</v>
      </c>
      <c r="F612" s="13" t="s">
        <v>1075</v>
      </c>
      <c r="G612" s="13" t="s">
        <v>76</v>
      </c>
      <c r="H612" s="13" t="s">
        <v>1149</v>
      </c>
      <c r="I612" s="13" t="s">
        <v>1150</v>
      </c>
      <c r="J612" s="29">
        <v>100</v>
      </c>
      <c r="K612" s="2"/>
    </row>
    <row r="613" spans="1:11" ht="113.25" customHeight="1" x14ac:dyDescent="0.3">
      <c r="A613" s="2"/>
      <c r="B613" s="12" t="s">
        <v>71</v>
      </c>
      <c r="C613" s="13" t="s">
        <v>104</v>
      </c>
      <c r="D613" s="13" t="s">
        <v>105</v>
      </c>
      <c r="E613" s="13" t="s">
        <v>1074</v>
      </c>
      <c r="F613" s="13" t="s">
        <v>1075</v>
      </c>
      <c r="G613" s="13" t="s">
        <v>76</v>
      </c>
      <c r="H613" s="13" t="s">
        <v>1151</v>
      </c>
      <c r="I613" s="13" t="s">
        <v>1152</v>
      </c>
      <c r="J613" s="29">
        <v>100</v>
      </c>
      <c r="K613" s="2"/>
    </row>
    <row r="614" spans="1:11" ht="113.25" customHeight="1" x14ac:dyDescent="0.3">
      <c r="A614" s="2"/>
      <c r="B614" s="12" t="s">
        <v>71</v>
      </c>
      <c r="C614" s="13" t="s">
        <v>104</v>
      </c>
      <c r="D614" s="13" t="s">
        <v>105</v>
      </c>
      <c r="E614" s="13" t="s">
        <v>1074</v>
      </c>
      <c r="F614" s="13" t="s">
        <v>1075</v>
      </c>
      <c r="G614" s="13" t="s">
        <v>76</v>
      </c>
      <c r="H614" s="13" t="s">
        <v>1153</v>
      </c>
      <c r="I614" s="13" t="s">
        <v>1154</v>
      </c>
      <c r="J614" s="29">
        <v>100</v>
      </c>
      <c r="K614" s="2"/>
    </row>
    <row r="615" spans="1:11" ht="113.25" customHeight="1" x14ac:dyDescent="0.3">
      <c r="A615" s="2"/>
      <c r="B615" s="12" t="s">
        <v>71</v>
      </c>
      <c r="C615" s="13" t="s">
        <v>104</v>
      </c>
      <c r="D615" s="13" t="s">
        <v>105</v>
      </c>
      <c r="E615" s="13" t="s">
        <v>1074</v>
      </c>
      <c r="F615" s="13" t="s">
        <v>1075</v>
      </c>
      <c r="G615" s="13" t="s">
        <v>76</v>
      </c>
      <c r="H615" s="13" t="s">
        <v>1155</v>
      </c>
      <c r="I615" s="13" t="s">
        <v>1156</v>
      </c>
      <c r="J615" s="29">
        <v>100</v>
      </c>
      <c r="K615" s="2"/>
    </row>
    <row r="616" spans="1:11" ht="113.25" customHeight="1" x14ac:dyDescent="0.3">
      <c r="A616" s="2"/>
      <c r="B616" s="12" t="s">
        <v>71</v>
      </c>
      <c r="C616" s="13" t="s">
        <v>104</v>
      </c>
      <c r="D616" s="13" t="s">
        <v>105</v>
      </c>
      <c r="E616" s="13" t="s">
        <v>1074</v>
      </c>
      <c r="F616" s="13" t="s">
        <v>1075</v>
      </c>
      <c r="G616" s="13" t="s">
        <v>76</v>
      </c>
      <c r="H616" s="13" t="s">
        <v>1157</v>
      </c>
      <c r="I616" s="13" t="s">
        <v>1158</v>
      </c>
      <c r="J616" s="29">
        <v>8</v>
      </c>
      <c r="K616" s="2"/>
    </row>
    <row r="617" spans="1:11" ht="113.25" customHeight="1" x14ac:dyDescent="0.3">
      <c r="A617" s="2"/>
      <c r="B617" s="12" t="s">
        <v>71</v>
      </c>
      <c r="C617" s="13" t="s">
        <v>104</v>
      </c>
      <c r="D617" s="13" t="s">
        <v>105</v>
      </c>
      <c r="E617" s="13" t="s">
        <v>1074</v>
      </c>
      <c r="F617" s="13" t="s">
        <v>1075</v>
      </c>
      <c r="G617" s="13" t="s">
        <v>76</v>
      </c>
      <c r="H617" s="13" t="s">
        <v>1159</v>
      </c>
      <c r="I617" s="13" t="s">
        <v>1160</v>
      </c>
      <c r="J617" s="29">
        <v>100</v>
      </c>
      <c r="K617" s="2"/>
    </row>
    <row r="618" spans="1:11" ht="113.25" customHeight="1" x14ac:dyDescent="0.3">
      <c r="A618" s="2"/>
      <c r="B618" s="12" t="s">
        <v>71</v>
      </c>
      <c r="C618" s="13" t="s">
        <v>104</v>
      </c>
      <c r="D618" s="13" t="s">
        <v>105</v>
      </c>
      <c r="E618" s="13" t="s">
        <v>1074</v>
      </c>
      <c r="F618" s="13" t="s">
        <v>1126</v>
      </c>
      <c r="G618" s="13" t="s">
        <v>87</v>
      </c>
      <c r="H618" s="13" t="s">
        <v>1161</v>
      </c>
      <c r="I618" s="13" t="s">
        <v>1162</v>
      </c>
      <c r="J618" s="29">
        <v>300</v>
      </c>
      <c r="K618" s="2"/>
    </row>
    <row r="619" spans="1:11" ht="113.25" customHeight="1" x14ac:dyDescent="0.3">
      <c r="A619" s="2"/>
      <c r="B619" s="12" t="s">
        <v>71</v>
      </c>
      <c r="C619" s="13" t="s">
        <v>104</v>
      </c>
      <c r="D619" s="13" t="s">
        <v>105</v>
      </c>
      <c r="E619" s="13" t="s">
        <v>1074</v>
      </c>
      <c r="F619" s="13" t="s">
        <v>1126</v>
      </c>
      <c r="G619" s="13" t="s">
        <v>76</v>
      </c>
      <c r="H619" s="13" t="s">
        <v>1163</v>
      </c>
      <c r="I619" s="13" t="s">
        <v>1164</v>
      </c>
      <c r="J619" s="29">
        <v>175</v>
      </c>
      <c r="K619" s="2"/>
    </row>
    <row r="620" spans="1:11" ht="113.25" customHeight="1" x14ac:dyDescent="0.3">
      <c r="A620" s="2"/>
      <c r="B620" s="12" t="s">
        <v>71</v>
      </c>
      <c r="C620" s="13" t="s">
        <v>104</v>
      </c>
      <c r="D620" s="13" t="s">
        <v>105</v>
      </c>
      <c r="E620" s="13" t="s">
        <v>1074</v>
      </c>
      <c r="F620" s="13" t="s">
        <v>1126</v>
      </c>
      <c r="G620" s="13" t="s">
        <v>87</v>
      </c>
      <c r="H620" s="13" t="s">
        <v>1165</v>
      </c>
      <c r="I620" s="13" t="s">
        <v>1166</v>
      </c>
      <c r="J620" s="29">
        <v>100</v>
      </c>
      <c r="K620" s="2"/>
    </row>
    <row r="621" spans="1:11" ht="113.25" customHeight="1" x14ac:dyDescent="0.3">
      <c r="A621" s="2"/>
      <c r="B621" s="12" t="s">
        <v>71</v>
      </c>
      <c r="C621" s="13" t="s">
        <v>104</v>
      </c>
      <c r="D621" s="13" t="s">
        <v>105</v>
      </c>
      <c r="E621" s="13" t="s">
        <v>1074</v>
      </c>
      <c r="F621" s="13" t="s">
        <v>1126</v>
      </c>
      <c r="G621" s="13" t="s">
        <v>76</v>
      </c>
      <c r="H621" s="13" t="s">
        <v>1167</v>
      </c>
      <c r="I621" s="13" t="s">
        <v>1168</v>
      </c>
      <c r="J621" s="29">
        <v>100</v>
      </c>
      <c r="K621" s="2"/>
    </row>
    <row r="622" spans="1:11" ht="113.25" customHeight="1" x14ac:dyDescent="0.3">
      <c r="A622" s="2"/>
      <c r="B622" s="12" t="s">
        <v>71</v>
      </c>
      <c r="C622" s="13" t="s">
        <v>104</v>
      </c>
      <c r="D622" s="13" t="s">
        <v>105</v>
      </c>
      <c r="E622" s="13" t="s">
        <v>1074</v>
      </c>
      <c r="F622" s="13" t="s">
        <v>1126</v>
      </c>
      <c r="G622" s="13" t="s">
        <v>87</v>
      </c>
      <c r="H622" s="13" t="s">
        <v>1169</v>
      </c>
      <c r="I622" s="13" t="s">
        <v>1170</v>
      </c>
      <c r="J622" s="29">
        <v>95</v>
      </c>
      <c r="K622" s="2"/>
    </row>
    <row r="623" spans="1:11" ht="113.25" customHeight="1" x14ac:dyDescent="0.3">
      <c r="A623" s="2"/>
      <c r="B623" s="12" t="s">
        <v>71</v>
      </c>
      <c r="C623" s="13" t="s">
        <v>104</v>
      </c>
      <c r="D623" s="13" t="s">
        <v>105</v>
      </c>
      <c r="E623" s="13" t="s">
        <v>1074</v>
      </c>
      <c r="F623" s="13" t="s">
        <v>1126</v>
      </c>
      <c r="G623" s="13" t="s">
        <v>76</v>
      </c>
      <c r="H623" s="13" t="s">
        <v>1171</v>
      </c>
      <c r="I623" s="13" t="s">
        <v>1172</v>
      </c>
      <c r="J623" s="29">
        <v>95</v>
      </c>
      <c r="K623" s="2"/>
    </row>
    <row r="624" spans="1:11" ht="113.25" customHeight="1" x14ac:dyDescent="0.3">
      <c r="A624" s="2"/>
      <c r="B624" s="12" t="s">
        <v>71</v>
      </c>
      <c r="C624" s="13" t="s">
        <v>104</v>
      </c>
      <c r="D624" s="13" t="s">
        <v>105</v>
      </c>
      <c r="E624" s="13" t="s">
        <v>1074</v>
      </c>
      <c r="F624" s="13" t="s">
        <v>1126</v>
      </c>
      <c r="G624" s="13" t="s">
        <v>76</v>
      </c>
      <c r="H624" s="13" t="s">
        <v>1173</v>
      </c>
      <c r="I624" s="13" t="s">
        <v>1174</v>
      </c>
      <c r="J624" s="29">
        <v>10</v>
      </c>
      <c r="K624" s="2"/>
    </row>
    <row r="625" spans="1:11" ht="113.25" customHeight="1" x14ac:dyDescent="0.3">
      <c r="A625" s="2"/>
      <c r="B625" s="12" t="s">
        <v>71</v>
      </c>
      <c r="C625" s="13" t="s">
        <v>104</v>
      </c>
      <c r="D625" s="13" t="s">
        <v>304</v>
      </c>
      <c r="E625" s="13" t="s">
        <v>1074</v>
      </c>
      <c r="F625" s="13" t="s">
        <v>1175</v>
      </c>
      <c r="G625" s="13" t="s">
        <v>76</v>
      </c>
      <c r="H625" s="42" t="s">
        <v>1176</v>
      </c>
      <c r="I625" s="13" t="s">
        <v>1177</v>
      </c>
      <c r="J625" s="29">
        <v>80</v>
      </c>
      <c r="K625" s="2"/>
    </row>
    <row r="626" spans="1:11" ht="113.25" customHeight="1" x14ac:dyDescent="0.3">
      <c r="A626" s="2"/>
      <c r="B626" s="12" t="s">
        <v>71</v>
      </c>
      <c r="C626" s="13" t="s">
        <v>104</v>
      </c>
      <c r="D626" s="13" t="s">
        <v>304</v>
      </c>
      <c r="E626" s="13" t="s">
        <v>1074</v>
      </c>
      <c r="F626" s="13" t="s">
        <v>1175</v>
      </c>
      <c r="G626" s="13" t="s">
        <v>76</v>
      </c>
      <c r="H626" s="13" t="s">
        <v>1178</v>
      </c>
      <c r="I626" s="13" t="s">
        <v>1179</v>
      </c>
      <c r="J626" s="29">
        <v>100</v>
      </c>
      <c r="K626" s="2"/>
    </row>
    <row r="627" spans="1:11" ht="113.25" customHeight="1" x14ac:dyDescent="0.3">
      <c r="A627" s="2"/>
      <c r="B627" s="12" t="s">
        <v>71</v>
      </c>
      <c r="C627" s="13" t="s">
        <v>104</v>
      </c>
      <c r="D627" s="13" t="s">
        <v>304</v>
      </c>
      <c r="E627" s="13" t="s">
        <v>1074</v>
      </c>
      <c r="F627" s="13" t="s">
        <v>1175</v>
      </c>
      <c r="G627" s="13" t="s">
        <v>76</v>
      </c>
      <c r="H627" s="13" t="s">
        <v>1180</v>
      </c>
      <c r="I627" s="13" t="s">
        <v>1181</v>
      </c>
      <c r="J627" s="29">
        <v>100</v>
      </c>
      <c r="K627" s="2"/>
    </row>
    <row r="628" spans="1:11" ht="113.25" customHeight="1" x14ac:dyDescent="0.3">
      <c r="A628" s="2"/>
      <c r="B628" s="12" t="s">
        <v>71</v>
      </c>
      <c r="C628" s="13" t="s">
        <v>104</v>
      </c>
      <c r="D628" s="13" t="s">
        <v>304</v>
      </c>
      <c r="E628" s="13" t="s">
        <v>1074</v>
      </c>
      <c r="F628" s="13" t="s">
        <v>1175</v>
      </c>
      <c r="G628" s="13" t="s">
        <v>76</v>
      </c>
      <c r="H628" s="13" t="s">
        <v>1182</v>
      </c>
      <c r="I628" s="13" t="s">
        <v>1183</v>
      </c>
      <c r="J628" s="29">
        <v>100</v>
      </c>
      <c r="K628" s="2"/>
    </row>
    <row r="629" spans="1:11" ht="113.25" customHeight="1" x14ac:dyDescent="0.3">
      <c r="A629" s="2"/>
      <c r="B629" s="12" t="s">
        <v>71</v>
      </c>
      <c r="C629" s="13" t="s">
        <v>104</v>
      </c>
      <c r="D629" s="13" t="s">
        <v>304</v>
      </c>
      <c r="E629" s="13" t="s">
        <v>1074</v>
      </c>
      <c r="F629" s="13" t="s">
        <v>1175</v>
      </c>
      <c r="G629" s="13" t="s">
        <v>76</v>
      </c>
      <c r="H629" s="13" t="s">
        <v>1184</v>
      </c>
      <c r="I629" s="13" t="s">
        <v>1185</v>
      </c>
      <c r="J629" s="29">
        <v>100</v>
      </c>
      <c r="K629" s="2"/>
    </row>
    <row r="630" spans="1:11" ht="113.25" customHeight="1" x14ac:dyDescent="0.3">
      <c r="A630" s="2"/>
      <c r="B630" s="12" t="s">
        <v>71</v>
      </c>
      <c r="C630" s="13" t="s">
        <v>104</v>
      </c>
      <c r="D630" s="13" t="s">
        <v>304</v>
      </c>
      <c r="E630" s="13" t="s">
        <v>1074</v>
      </c>
      <c r="F630" s="13" t="s">
        <v>1186</v>
      </c>
      <c r="G630" s="13" t="s">
        <v>76</v>
      </c>
      <c r="H630" s="13" t="s">
        <v>1187</v>
      </c>
      <c r="I630" s="13" t="s">
        <v>1188</v>
      </c>
      <c r="J630" s="29">
        <v>100</v>
      </c>
      <c r="K630" s="2"/>
    </row>
    <row r="631" spans="1:11" ht="113.25" customHeight="1" x14ac:dyDescent="0.3">
      <c r="A631" s="2"/>
      <c r="B631" s="16" t="s">
        <v>71</v>
      </c>
      <c r="C631" s="17" t="s">
        <v>104</v>
      </c>
      <c r="D631" s="17" t="s">
        <v>304</v>
      </c>
      <c r="E631" s="17" t="s">
        <v>1074</v>
      </c>
      <c r="F631" s="17" t="s">
        <v>1186</v>
      </c>
      <c r="G631" s="17" t="s">
        <v>76</v>
      </c>
      <c r="H631" s="17" t="s">
        <v>1189</v>
      </c>
      <c r="I631" s="17" t="s">
        <v>1190</v>
      </c>
      <c r="J631" s="36">
        <v>100</v>
      </c>
      <c r="K631" s="2"/>
    </row>
    <row r="632" spans="1:11" ht="113.25" customHeight="1" x14ac:dyDescent="0.3">
      <c r="A632" s="2"/>
      <c r="B632" s="20"/>
      <c r="C632" s="20"/>
      <c r="D632" s="20"/>
      <c r="E632" s="20"/>
      <c r="F632" s="20"/>
      <c r="G632" s="20"/>
      <c r="H632" s="20"/>
      <c r="I632" s="20"/>
      <c r="J632" s="20"/>
      <c r="K632" s="2"/>
    </row>
    <row r="633" spans="1:11" ht="45" customHeight="1" x14ac:dyDescent="0.3">
      <c r="A633" s="3"/>
      <c r="B633" s="4" t="s">
        <v>62</v>
      </c>
      <c r="C633" s="5" t="s">
        <v>63</v>
      </c>
      <c r="D633" s="5" t="s">
        <v>64</v>
      </c>
      <c r="E633" s="5" t="s">
        <v>65</v>
      </c>
      <c r="F633" s="5" t="s">
        <v>66</v>
      </c>
      <c r="G633" s="5" t="s">
        <v>67</v>
      </c>
      <c r="H633" s="5" t="s">
        <v>68</v>
      </c>
      <c r="I633" s="5" t="s">
        <v>69</v>
      </c>
      <c r="J633" s="6" t="s">
        <v>70</v>
      </c>
      <c r="K633" s="7"/>
    </row>
    <row r="634" spans="1:11" ht="113.25" customHeight="1" x14ac:dyDescent="0.3">
      <c r="A634" s="2"/>
      <c r="B634" s="21" t="s">
        <v>108</v>
      </c>
      <c r="C634" s="22" t="s">
        <v>1191</v>
      </c>
      <c r="D634" s="22" t="s">
        <v>1192</v>
      </c>
      <c r="E634" s="22" t="s">
        <v>1193</v>
      </c>
      <c r="F634" s="23" t="s">
        <v>1194</v>
      </c>
      <c r="G634" s="22" t="s">
        <v>87</v>
      </c>
      <c r="H634" s="22" t="s">
        <v>1195</v>
      </c>
      <c r="I634" s="22" t="s">
        <v>1196</v>
      </c>
      <c r="J634" s="35">
        <v>2</v>
      </c>
      <c r="K634" s="2"/>
    </row>
    <row r="635" spans="1:11" ht="140.25" customHeight="1" x14ac:dyDescent="0.3">
      <c r="A635" s="2"/>
      <c r="B635" s="12" t="s">
        <v>108</v>
      </c>
      <c r="C635" s="13" t="s">
        <v>1191</v>
      </c>
      <c r="D635" s="13" t="s">
        <v>1192</v>
      </c>
      <c r="E635" s="13" t="s">
        <v>1193</v>
      </c>
      <c r="F635" s="14" t="s">
        <v>1194</v>
      </c>
      <c r="G635" s="13" t="s">
        <v>87</v>
      </c>
      <c r="H635" s="13" t="s">
        <v>1197</v>
      </c>
      <c r="I635" s="13" t="s">
        <v>1198</v>
      </c>
      <c r="J635" s="15">
        <v>2</v>
      </c>
      <c r="K635" s="2"/>
    </row>
    <row r="636" spans="1:11" ht="158.25" customHeight="1" x14ac:dyDescent="0.3">
      <c r="A636" s="2"/>
      <c r="B636" s="12" t="s">
        <v>108</v>
      </c>
      <c r="C636" s="13" t="s">
        <v>1191</v>
      </c>
      <c r="D636" s="13" t="s">
        <v>1192</v>
      </c>
      <c r="E636" s="13" t="s">
        <v>1193</v>
      </c>
      <c r="F636" s="14" t="s">
        <v>1194</v>
      </c>
      <c r="G636" s="13" t="s">
        <v>76</v>
      </c>
      <c r="H636" s="13" t="s">
        <v>1199</v>
      </c>
      <c r="I636" s="13" t="s">
        <v>1200</v>
      </c>
      <c r="J636" s="15">
        <v>1</v>
      </c>
      <c r="K636" s="2"/>
    </row>
    <row r="637" spans="1:11" ht="113.25" customHeight="1" x14ac:dyDescent="0.3">
      <c r="A637" s="2"/>
      <c r="B637" s="12" t="s">
        <v>108</v>
      </c>
      <c r="C637" s="13" t="s">
        <v>578</v>
      </c>
      <c r="D637" s="13" t="s">
        <v>578</v>
      </c>
      <c r="E637" s="13" t="s">
        <v>1193</v>
      </c>
      <c r="F637" s="14" t="s">
        <v>1194</v>
      </c>
      <c r="G637" s="13" t="s">
        <v>87</v>
      </c>
      <c r="H637" s="13" t="s">
        <v>582</v>
      </c>
      <c r="I637" s="13" t="s">
        <v>583</v>
      </c>
      <c r="J637" s="27">
        <v>159054</v>
      </c>
      <c r="K637" s="2"/>
    </row>
    <row r="638" spans="1:11" ht="113.25" customHeight="1" x14ac:dyDescent="0.3">
      <c r="A638" s="2"/>
      <c r="B638" s="12" t="s">
        <v>108</v>
      </c>
      <c r="C638" s="13" t="s">
        <v>578</v>
      </c>
      <c r="D638" s="13" t="s">
        <v>578</v>
      </c>
      <c r="E638" s="13" t="s">
        <v>1193</v>
      </c>
      <c r="F638" s="14" t="s">
        <v>1194</v>
      </c>
      <c r="G638" s="13" t="s">
        <v>76</v>
      </c>
      <c r="H638" s="13" t="s">
        <v>1201</v>
      </c>
      <c r="I638" s="13" t="s">
        <v>1202</v>
      </c>
      <c r="J638" s="15">
        <v>1</v>
      </c>
      <c r="K638" s="2"/>
    </row>
    <row r="639" spans="1:11" ht="113.25" customHeight="1" x14ac:dyDescent="0.3">
      <c r="A639" s="2"/>
      <c r="B639" s="12" t="s">
        <v>108</v>
      </c>
      <c r="C639" s="13" t="s">
        <v>578</v>
      </c>
      <c r="D639" s="13" t="s">
        <v>578</v>
      </c>
      <c r="E639" s="13" t="s">
        <v>1193</v>
      </c>
      <c r="F639" s="14" t="s">
        <v>1194</v>
      </c>
      <c r="G639" s="13" t="s">
        <v>87</v>
      </c>
      <c r="H639" s="13" t="s">
        <v>1203</v>
      </c>
      <c r="I639" s="13" t="s">
        <v>1204</v>
      </c>
      <c r="J639" s="27">
        <v>232687</v>
      </c>
      <c r="K639" s="2"/>
    </row>
    <row r="640" spans="1:11" ht="113.25" customHeight="1" x14ac:dyDescent="0.3">
      <c r="A640" s="2"/>
      <c r="B640" s="12" t="s">
        <v>108</v>
      </c>
      <c r="C640" s="13" t="s">
        <v>578</v>
      </c>
      <c r="D640" s="13" t="s">
        <v>578</v>
      </c>
      <c r="E640" s="13" t="s">
        <v>1193</v>
      </c>
      <c r="F640" s="14" t="s">
        <v>1194</v>
      </c>
      <c r="G640" s="13" t="s">
        <v>76</v>
      </c>
      <c r="H640" s="13" t="s">
        <v>1205</v>
      </c>
      <c r="I640" s="13" t="s">
        <v>1206</v>
      </c>
      <c r="J640" s="27">
        <v>76241</v>
      </c>
      <c r="K640" s="2"/>
    </row>
    <row r="641" spans="1:11" ht="113.25" customHeight="1" x14ac:dyDescent="0.3">
      <c r="A641" s="2"/>
      <c r="B641" s="12" t="s">
        <v>108</v>
      </c>
      <c r="C641" s="13" t="s">
        <v>578</v>
      </c>
      <c r="D641" s="13" t="s">
        <v>578</v>
      </c>
      <c r="E641" s="13" t="s">
        <v>1193</v>
      </c>
      <c r="F641" s="14" t="s">
        <v>1194</v>
      </c>
      <c r="G641" s="13" t="s">
        <v>87</v>
      </c>
      <c r="H641" s="13" t="s">
        <v>1207</v>
      </c>
      <c r="I641" s="13" t="s">
        <v>1208</v>
      </c>
      <c r="J641" s="15">
        <v>4</v>
      </c>
      <c r="K641" s="2"/>
    </row>
    <row r="642" spans="1:11" ht="132.75" customHeight="1" x14ac:dyDescent="0.3">
      <c r="A642" s="2"/>
      <c r="B642" s="12" t="s">
        <v>108</v>
      </c>
      <c r="C642" s="13" t="s">
        <v>578</v>
      </c>
      <c r="D642" s="13" t="s">
        <v>578</v>
      </c>
      <c r="E642" s="13" t="s">
        <v>1193</v>
      </c>
      <c r="F642" s="14" t="s">
        <v>1194</v>
      </c>
      <c r="G642" s="13" t="s">
        <v>76</v>
      </c>
      <c r="H642" s="13" t="s">
        <v>1209</v>
      </c>
      <c r="I642" s="13" t="s">
        <v>1210</v>
      </c>
      <c r="J642" s="27">
        <v>43000</v>
      </c>
      <c r="K642" s="2"/>
    </row>
    <row r="643" spans="1:11" ht="113.25" customHeight="1" x14ac:dyDescent="0.3">
      <c r="A643" s="2"/>
      <c r="B643" s="12" t="s">
        <v>108</v>
      </c>
      <c r="C643" s="13" t="s">
        <v>1211</v>
      </c>
      <c r="D643" s="13" t="s">
        <v>1212</v>
      </c>
      <c r="E643" s="13" t="s">
        <v>1193</v>
      </c>
      <c r="F643" s="14" t="s">
        <v>1194</v>
      </c>
      <c r="G643" s="13" t="s">
        <v>87</v>
      </c>
      <c r="H643" s="13" t="s">
        <v>1213</v>
      </c>
      <c r="I643" s="13" t="s">
        <v>1214</v>
      </c>
      <c r="J643" s="27">
        <v>5616</v>
      </c>
      <c r="K643" s="2"/>
    </row>
    <row r="644" spans="1:11" ht="85.5" customHeight="1" x14ac:dyDescent="0.3">
      <c r="A644" s="2"/>
      <c r="B644" s="12" t="s">
        <v>108</v>
      </c>
      <c r="C644" s="13" t="s">
        <v>1211</v>
      </c>
      <c r="D644" s="13" t="s">
        <v>1212</v>
      </c>
      <c r="E644" s="13" t="s">
        <v>1193</v>
      </c>
      <c r="F644" s="14" t="s">
        <v>1194</v>
      </c>
      <c r="G644" s="13" t="s">
        <v>87</v>
      </c>
      <c r="H644" s="13" t="s">
        <v>1215</v>
      </c>
      <c r="I644" s="13" t="s">
        <v>1216</v>
      </c>
      <c r="J644" s="27">
        <v>5488</v>
      </c>
      <c r="K644" s="2"/>
    </row>
    <row r="645" spans="1:11" ht="59.25" customHeight="1" x14ac:dyDescent="0.3">
      <c r="A645" s="2"/>
      <c r="B645" s="12" t="s">
        <v>108</v>
      </c>
      <c r="C645" s="13" t="s">
        <v>1211</v>
      </c>
      <c r="D645" s="13" t="s">
        <v>1212</v>
      </c>
      <c r="E645" s="13" t="s">
        <v>1193</v>
      </c>
      <c r="F645" s="14" t="s">
        <v>1194</v>
      </c>
      <c r="G645" s="13" t="s">
        <v>76</v>
      </c>
      <c r="H645" s="13" t="s">
        <v>1217</v>
      </c>
      <c r="I645" s="13" t="s">
        <v>1218</v>
      </c>
      <c r="J645" s="29">
        <v>100</v>
      </c>
      <c r="K645" s="2"/>
    </row>
    <row r="646" spans="1:11" ht="113.25" customHeight="1" x14ac:dyDescent="0.3">
      <c r="A646" s="2"/>
      <c r="B646" s="12" t="s">
        <v>108</v>
      </c>
      <c r="C646" s="13" t="s">
        <v>1211</v>
      </c>
      <c r="D646" s="13" t="s">
        <v>1212</v>
      </c>
      <c r="E646" s="13" t="s">
        <v>1193</v>
      </c>
      <c r="F646" s="14" t="s">
        <v>1194</v>
      </c>
      <c r="G646" s="13" t="s">
        <v>76</v>
      </c>
      <c r="H646" s="13" t="s">
        <v>1219</v>
      </c>
      <c r="I646" s="13" t="s">
        <v>1220</v>
      </c>
      <c r="J646" s="15">
        <v>1</v>
      </c>
      <c r="K646" s="2"/>
    </row>
    <row r="647" spans="1:11" ht="113.25" customHeight="1" x14ac:dyDescent="0.3">
      <c r="A647" s="2"/>
      <c r="B647" s="12" t="s">
        <v>108</v>
      </c>
      <c r="C647" s="13" t="s">
        <v>1211</v>
      </c>
      <c r="D647" s="13" t="s">
        <v>1212</v>
      </c>
      <c r="E647" s="13" t="s">
        <v>1193</v>
      </c>
      <c r="F647" s="14" t="s">
        <v>1194</v>
      </c>
      <c r="G647" s="13" t="s">
        <v>76</v>
      </c>
      <c r="H647" s="13" t="s">
        <v>1221</v>
      </c>
      <c r="I647" s="13" t="s">
        <v>1222</v>
      </c>
      <c r="J647" s="15">
        <v>1</v>
      </c>
      <c r="K647" s="2"/>
    </row>
    <row r="648" spans="1:11" ht="113.25" customHeight="1" x14ac:dyDescent="0.3">
      <c r="A648" s="2"/>
      <c r="B648" s="12" t="s">
        <v>108</v>
      </c>
      <c r="C648" s="13" t="s">
        <v>1211</v>
      </c>
      <c r="D648" s="13" t="s">
        <v>1212</v>
      </c>
      <c r="E648" s="13" t="s">
        <v>1193</v>
      </c>
      <c r="F648" s="14" t="s">
        <v>1194</v>
      </c>
      <c r="G648" s="13" t="s">
        <v>76</v>
      </c>
      <c r="H648" s="13" t="s">
        <v>1223</v>
      </c>
      <c r="I648" s="13" t="s">
        <v>1224</v>
      </c>
      <c r="J648" s="27">
        <v>35000</v>
      </c>
      <c r="K648" s="2"/>
    </row>
    <row r="649" spans="1:11" ht="45" customHeight="1" x14ac:dyDescent="0.3">
      <c r="A649" s="2"/>
      <c r="B649" s="12" t="s">
        <v>108</v>
      </c>
      <c r="C649" s="13" t="s">
        <v>1211</v>
      </c>
      <c r="D649" s="13" t="s">
        <v>1212</v>
      </c>
      <c r="E649" s="13" t="s">
        <v>1193</v>
      </c>
      <c r="F649" s="14" t="s">
        <v>1194</v>
      </c>
      <c r="G649" s="13" t="s">
        <v>76</v>
      </c>
      <c r="H649" s="13" t="s">
        <v>1225</v>
      </c>
      <c r="I649" s="13" t="s">
        <v>1226</v>
      </c>
      <c r="J649" s="27">
        <v>50000</v>
      </c>
      <c r="K649" s="2"/>
    </row>
    <row r="650" spans="1:11" ht="113.25" customHeight="1" x14ac:dyDescent="0.3">
      <c r="A650" s="2"/>
      <c r="B650" s="12" t="s">
        <v>108</v>
      </c>
      <c r="C650" s="13" t="s">
        <v>1211</v>
      </c>
      <c r="D650" s="13" t="s">
        <v>1227</v>
      </c>
      <c r="E650" s="13" t="s">
        <v>1193</v>
      </c>
      <c r="F650" s="14" t="s">
        <v>1194</v>
      </c>
      <c r="G650" s="13" t="s">
        <v>76</v>
      </c>
      <c r="H650" s="13" t="s">
        <v>1228</v>
      </c>
      <c r="I650" s="13" t="s">
        <v>1229</v>
      </c>
      <c r="J650" s="27">
        <v>13000</v>
      </c>
      <c r="K650" s="2"/>
    </row>
    <row r="651" spans="1:11" ht="113.25" customHeight="1" x14ac:dyDescent="0.3">
      <c r="A651" s="2"/>
      <c r="B651" s="12" t="s">
        <v>108</v>
      </c>
      <c r="C651" s="13" t="s">
        <v>1211</v>
      </c>
      <c r="D651" s="13" t="s">
        <v>1230</v>
      </c>
      <c r="E651" s="13" t="s">
        <v>1193</v>
      </c>
      <c r="F651" s="14" t="s">
        <v>1194</v>
      </c>
      <c r="G651" s="13" t="s">
        <v>87</v>
      </c>
      <c r="H651" s="13" t="s">
        <v>1231</v>
      </c>
      <c r="I651" s="13" t="s">
        <v>1232</v>
      </c>
      <c r="J651" s="29">
        <v>25</v>
      </c>
      <c r="K651" s="2"/>
    </row>
    <row r="652" spans="1:11" ht="113.25" customHeight="1" x14ac:dyDescent="0.3">
      <c r="A652" s="2"/>
      <c r="B652" s="12" t="s">
        <v>108</v>
      </c>
      <c r="C652" s="13" t="s">
        <v>1211</v>
      </c>
      <c r="D652" s="13" t="s">
        <v>1230</v>
      </c>
      <c r="E652" s="13" t="s">
        <v>1193</v>
      </c>
      <c r="F652" s="14" t="s">
        <v>1194</v>
      </c>
      <c r="G652" s="13" t="s">
        <v>76</v>
      </c>
      <c r="H652" s="13" t="s">
        <v>1233</v>
      </c>
      <c r="I652" s="13" t="s">
        <v>1234</v>
      </c>
      <c r="J652" s="27">
        <v>90318</v>
      </c>
      <c r="K652" s="2"/>
    </row>
    <row r="653" spans="1:11" ht="113.25" customHeight="1" x14ac:dyDescent="0.3">
      <c r="A653" s="2"/>
      <c r="B653" s="12" t="s">
        <v>108</v>
      </c>
      <c r="C653" s="13" t="s">
        <v>1211</v>
      </c>
      <c r="D653" s="13" t="s">
        <v>1230</v>
      </c>
      <c r="E653" s="13" t="s">
        <v>1193</v>
      </c>
      <c r="F653" s="14" t="s">
        <v>1194</v>
      </c>
      <c r="G653" s="13" t="s">
        <v>76</v>
      </c>
      <c r="H653" s="13" t="s">
        <v>1235</v>
      </c>
      <c r="I653" s="13" t="s">
        <v>1236</v>
      </c>
      <c r="J653" s="15">
        <v>15000</v>
      </c>
      <c r="K653" s="2"/>
    </row>
    <row r="654" spans="1:11" ht="113.25" customHeight="1" x14ac:dyDescent="0.3">
      <c r="A654" s="2"/>
      <c r="B654" s="12" t="s">
        <v>108</v>
      </c>
      <c r="C654" s="13" t="s">
        <v>1211</v>
      </c>
      <c r="D654" s="13" t="s">
        <v>1230</v>
      </c>
      <c r="E654" s="13" t="s">
        <v>1193</v>
      </c>
      <c r="F654" s="14" t="s">
        <v>1194</v>
      </c>
      <c r="G654" s="13" t="s">
        <v>76</v>
      </c>
      <c r="H654" s="13" t="s">
        <v>1237</v>
      </c>
      <c r="I654" s="13" t="s">
        <v>1238</v>
      </c>
      <c r="J654" s="15">
        <v>1940</v>
      </c>
      <c r="K654" s="2"/>
    </row>
    <row r="655" spans="1:11" ht="113.25" customHeight="1" x14ac:dyDescent="0.3">
      <c r="A655" s="2"/>
      <c r="B655" s="12" t="s">
        <v>108</v>
      </c>
      <c r="C655" s="13" t="s">
        <v>1211</v>
      </c>
      <c r="D655" s="13" t="s">
        <v>1230</v>
      </c>
      <c r="E655" s="13" t="s">
        <v>1193</v>
      </c>
      <c r="F655" s="14" t="s">
        <v>1194</v>
      </c>
      <c r="G655" s="13" t="s">
        <v>76</v>
      </c>
      <c r="H655" s="13" t="s">
        <v>1239</v>
      </c>
      <c r="I655" s="13" t="s">
        <v>1240</v>
      </c>
      <c r="J655" s="15">
        <v>250</v>
      </c>
      <c r="K655" s="2"/>
    </row>
    <row r="656" spans="1:11" ht="113.25" customHeight="1" x14ac:dyDescent="0.3">
      <c r="A656" s="2"/>
      <c r="B656" s="12" t="s">
        <v>108</v>
      </c>
      <c r="C656" s="13" t="s">
        <v>1211</v>
      </c>
      <c r="D656" s="13" t="s">
        <v>1230</v>
      </c>
      <c r="E656" s="13" t="s">
        <v>1193</v>
      </c>
      <c r="F656" s="14" t="s">
        <v>1194</v>
      </c>
      <c r="G656" s="13" t="s">
        <v>76</v>
      </c>
      <c r="H656" s="13" t="s">
        <v>1241</v>
      </c>
      <c r="I656" s="13" t="s">
        <v>1242</v>
      </c>
      <c r="J656" s="15">
        <v>500</v>
      </c>
      <c r="K656" s="2"/>
    </row>
    <row r="657" spans="1:11" ht="113.25" customHeight="1" x14ac:dyDescent="0.3">
      <c r="A657" s="2"/>
      <c r="B657" s="12" t="s">
        <v>108</v>
      </c>
      <c r="C657" s="13" t="s">
        <v>1211</v>
      </c>
      <c r="D657" s="13" t="s">
        <v>1230</v>
      </c>
      <c r="E657" s="13" t="s">
        <v>1193</v>
      </c>
      <c r="F657" s="14" t="s">
        <v>1194</v>
      </c>
      <c r="G657" s="13" t="s">
        <v>76</v>
      </c>
      <c r="H657" s="13" t="s">
        <v>1243</v>
      </c>
      <c r="I657" s="13" t="s">
        <v>1244</v>
      </c>
      <c r="J657" s="15">
        <v>1</v>
      </c>
      <c r="K657" s="2"/>
    </row>
    <row r="658" spans="1:11" ht="113.25" customHeight="1" x14ac:dyDescent="0.3">
      <c r="A658" s="2"/>
      <c r="B658" s="12" t="s">
        <v>108</v>
      </c>
      <c r="C658" s="13" t="s">
        <v>1211</v>
      </c>
      <c r="D658" s="13" t="s">
        <v>1245</v>
      </c>
      <c r="E658" s="13" t="s">
        <v>1193</v>
      </c>
      <c r="F658" s="14" t="s">
        <v>1194</v>
      </c>
      <c r="G658" s="13" t="s">
        <v>87</v>
      </c>
      <c r="H658" s="13" t="s">
        <v>1246</v>
      </c>
      <c r="I658" s="13" t="s">
        <v>1247</v>
      </c>
      <c r="J658" s="27">
        <v>2000</v>
      </c>
      <c r="K658" s="2"/>
    </row>
    <row r="659" spans="1:11" ht="113.25" customHeight="1" x14ac:dyDescent="0.3">
      <c r="A659" s="2"/>
      <c r="B659" s="12" t="s">
        <v>108</v>
      </c>
      <c r="C659" s="13" t="s">
        <v>1211</v>
      </c>
      <c r="D659" s="13" t="s">
        <v>1245</v>
      </c>
      <c r="E659" s="13" t="s">
        <v>1193</v>
      </c>
      <c r="F659" s="14" t="s">
        <v>1194</v>
      </c>
      <c r="G659" s="13" t="s">
        <v>76</v>
      </c>
      <c r="H659" s="13" t="s">
        <v>1248</v>
      </c>
      <c r="I659" s="13" t="s">
        <v>1249</v>
      </c>
      <c r="J659" s="27">
        <v>3289</v>
      </c>
      <c r="K659" s="2"/>
    </row>
    <row r="660" spans="1:11" ht="113.25" customHeight="1" x14ac:dyDescent="0.3">
      <c r="A660" s="2"/>
      <c r="B660" s="12" t="s">
        <v>108</v>
      </c>
      <c r="C660" s="13" t="s">
        <v>1211</v>
      </c>
      <c r="D660" s="13" t="s">
        <v>1245</v>
      </c>
      <c r="E660" s="13" t="s">
        <v>1193</v>
      </c>
      <c r="F660" s="14" t="s">
        <v>1194</v>
      </c>
      <c r="G660" s="13" t="s">
        <v>76</v>
      </c>
      <c r="H660" s="13" t="s">
        <v>1250</v>
      </c>
      <c r="I660" s="13" t="s">
        <v>1251</v>
      </c>
      <c r="J660" s="15">
        <v>1500</v>
      </c>
      <c r="K660" s="2"/>
    </row>
    <row r="661" spans="1:11" ht="113.25" customHeight="1" x14ac:dyDescent="0.3">
      <c r="A661" s="2"/>
      <c r="B661" s="12" t="s">
        <v>108</v>
      </c>
      <c r="C661" s="13" t="s">
        <v>1211</v>
      </c>
      <c r="D661" s="13" t="s">
        <v>1245</v>
      </c>
      <c r="E661" s="13" t="s">
        <v>1193</v>
      </c>
      <c r="F661" s="14" t="s">
        <v>1194</v>
      </c>
      <c r="G661" s="13" t="s">
        <v>76</v>
      </c>
      <c r="H661" s="13" t="s">
        <v>1252</v>
      </c>
      <c r="I661" s="13" t="s">
        <v>1253</v>
      </c>
      <c r="J661" s="15">
        <v>1</v>
      </c>
      <c r="K661" s="2"/>
    </row>
    <row r="662" spans="1:11" ht="113.25" customHeight="1" x14ac:dyDescent="0.3">
      <c r="A662" s="2"/>
      <c r="B662" s="12" t="s">
        <v>108</v>
      </c>
      <c r="C662" s="13" t="s">
        <v>1211</v>
      </c>
      <c r="D662" s="13" t="s">
        <v>1254</v>
      </c>
      <c r="E662" s="13" t="s">
        <v>1193</v>
      </c>
      <c r="F662" s="14" t="s">
        <v>1194</v>
      </c>
      <c r="G662" s="13" t="s">
        <v>87</v>
      </c>
      <c r="H662" s="13" t="s">
        <v>1255</v>
      </c>
      <c r="I662" s="13" t="s">
        <v>1256</v>
      </c>
      <c r="J662" s="29">
        <v>11</v>
      </c>
      <c r="K662" s="2"/>
    </row>
    <row r="663" spans="1:11" ht="113.25" customHeight="1" x14ac:dyDescent="0.3">
      <c r="A663" s="2"/>
      <c r="B663" s="12" t="s">
        <v>108</v>
      </c>
      <c r="C663" s="13" t="s">
        <v>1211</v>
      </c>
      <c r="D663" s="13" t="s">
        <v>1254</v>
      </c>
      <c r="E663" s="13" t="s">
        <v>1193</v>
      </c>
      <c r="F663" s="14" t="s">
        <v>1194</v>
      </c>
      <c r="G663" s="13" t="s">
        <v>76</v>
      </c>
      <c r="H663" s="13" t="s">
        <v>1257</v>
      </c>
      <c r="I663" s="13" t="s">
        <v>1258</v>
      </c>
      <c r="J663" s="27">
        <v>11897</v>
      </c>
      <c r="K663" s="2"/>
    </row>
    <row r="664" spans="1:11" ht="113.25" customHeight="1" x14ac:dyDescent="0.3">
      <c r="A664" s="2"/>
      <c r="B664" s="12" t="s">
        <v>108</v>
      </c>
      <c r="C664" s="13" t="s">
        <v>1211</v>
      </c>
      <c r="D664" s="13" t="s">
        <v>1259</v>
      </c>
      <c r="E664" s="13" t="s">
        <v>1193</v>
      </c>
      <c r="F664" s="14" t="s">
        <v>1194</v>
      </c>
      <c r="G664" s="13" t="s">
        <v>87</v>
      </c>
      <c r="H664" s="13" t="s">
        <v>1260</v>
      </c>
      <c r="I664" s="13" t="s">
        <v>1261</v>
      </c>
      <c r="J664" s="29">
        <v>100</v>
      </c>
      <c r="K664" s="2"/>
    </row>
    <row r="665" spans="1:11" ht="113.25" customHeight="1" x14ac:dyDescent="0.3">
      <c r="A665" s="2"/>
      <c r="B665" s="12" t="s">
        <v>108</v>
      </c>
      <c r="C665" s="13" t="s">
        <v>1211</v>
      </c>
      <c r="D665" s="13" t="s">
        <v>1259</v>
      </c>
      <c r="E665" s="13" t="s">
        <v>1193</v>
      </c>
      <c r="F665" s="14" t="s">
        <v>1194</v>
      </c>
      <c r="G665" s="13" t="s">
        <v>76</v>
      </c>
      <c r="H665" s="13" t="s">
        <v>1262</v>
      </c>
      <c r="I665" s="13" t="s">
        <v>1263</v>
      </c>
      <c r="J665" s="15">
        <v>1</v>
      </c>
      <c r="K665" s="2"/>
    </row>
    <row r="666" spans="1:11" ht="113.25" customHeight="1" x14ac:dyDescent="0.3">
      <c r="A666" s="2"/>
      <c r="B666" s="12" t="s">
        <v>108</v>
      </c>
      <c r="C666" s="13" t="s">
        <v>1211</v>
      </c>
      <c r="D666" s="13" t="s">
        <v>1259</v>
      </c>
      <c r="E666" s="13" t="s">
        <v>1193</v>
      </c>
      <c r="F666" s="14" t="s">
        <v>1194</v>
      </c>
      <c r="G666" s="13" t="s">
        <v>76</v>
      </c>
      <c r="H666" s="13" t="s">
        <v>1264</v>
      </c>
      <c r="I666" s="13" t="s">
        <v>1265</v>
      </c>
      <c r="J666" s="27">
        <v>12000</v>
      </c>
      <c r="K666" s="2"/>
    </row>
    <row r="667" spans="1:11" ht="113.25" customHeight="1" x14ac:dyDescent="0.3">
      <c r="A667" s="2"/>
      <c r="B667" s="12" t="s">
        <v>108</v>
      </c>
      <c r="C667" s="13" t="s">
        <v>1211</v>
      </c>
      <c r="D667" s="13" t="s">
        <v>1259</v>
      </c>
      <c r="E667" s="13" t="s">
        <v>1193</v>
      </c>
      <c r="F667" s="14" t="s">
        <v>1194</v>
      </c>
      <c r="G667" s="13" t="s">
        <v>76</v>
      </c>
      <c r="H667" s="13" t="s">
        <v>1266</v>
      </c>
      <c r="I667" s="13" t="s">
        <v>1267</v>
      </c>
      <c r="J667" s="27">
        <v>15000</v>
      </c>
      <c r="K667" s="2"/>
    </row>
    <row r="668" spans="1:11" ht="113.25" customHeight="1" x14ac:dyDescent="0.3">
      <c r="A668" s="2"/>
      <c r="B668" s="12" t="s">
        <v>108</v>
      </c>
      <c r="C668" s="13" t="s">
        <v>1268</v>
      </c>
      <c r="D668" s="13" t="s">
        <v>1269</v>
      </c>
      <c r="E668" s="13" t="s">
        <v>1193</v>
      </c>
      <c r="F668" s="14" t="s">
        <v>1270</v>
      </c>
      <c r="G668" s="13" t="s">
        <v>87</v>
      </c>
      <c r="H668" s="13" t="s">
        <v>1271</v>
      </c>
      <c r="I668" s="13" t="s">
        <v>1272</v>
      </c>
      <c r="J668" s="29">
        <v>5</v>
      </c>
      <c r="K668" s="2"/>
    </row>
    <row r="669" spans="1:11" ht="113.25" customHeight="1" x14ac:dyDescent="0.3">
      <c r="A669" s="2"/>
      <c r="B669" s="12" t="s">
        <v>108</v>
      </c>
      <c r="C669" s="13" t="s">
        <v>1268</v>
      </c>
      <c r="D669" s="13" t="s">
        <v>1269</v>
      </c>
      <c r="E669" s="13" t="s">
        <v>1193</v>
      </c>
      <c r="F669" s="14" t="s">
        <v>1270</v>
      </c>
      <c r="G669" s="13" t="s">
        <v>76</v>
      </c>
      <c r="H669" s="13" t="s">
        <v>1273</v>
      </c>
      <c r="I669" s="13" t="s">
        <v>1274</v>
      </c>
      <c r="J669" s="27">
        <v>23685</v>
      </c>
      <c r="K669" s="2"/>
    </row>
    <row r="670" spans="1:11" ht="113.25" customHeight="1" x14ac:dyDescent="0.3">
      <c r="A670" s="2"/>
      <c r="B670" s="12" t="s">
        <v>108</v>
      </c>
      <c r="C670" s="13" t="s">
        <v>1268</v>
      </c>
      <c r="D670" s="13" t="s">
        <v>1269</v>
      </c>
      <c r="E670" s="13" t="s">
        <v>1193</v>
      </c>
      <c r="F670" s="14" t="s">
        <v>1270</v>
      </c>
      <c r="G670" s="13" t="s">
        <v>76</v>
      </c>
      <c r="H670" s="13" t="s">
        <v>1275</v>
      </c>
      <c r="I670" s="13" t="s">
        <v>1276</v>
      </c>
      <c r="J670" s="15">
        <v>900</v>
      </c>
      <c r="K670" s="2"/>
    </row>
    <row r="671" spans="1:11" ht="113.25" customHeight="1" x14ac:dyDescent="0.3">
      <c r="A671" s="2"/>
      <c r="B671" s="12" t="s">
        <v>108</v>
      </c>
      <c r="C671" s="13" t="s">
        <v>1268</v>
      </c>
      <c r="D671" s="13" t="s">
        <v>1269</v>
      </c>
      <c r="E671" s="13" t="s">
        <v>1193</v>
      </c>
      <c r="F671" s="14" t="s">
        <v>1270</v>
      </c>
      <c r="G671" s="13" t="s">
        <v>76</v>
      </c>
      <c r="H671" s="13" t="s">
        <v>1277</v>
      </c>
      <c r="I671" s="13" t="s">
        <v>1278</v>
      </c>
      <c r="J671" s="29">
        <v>100</v>
      </c>
      <c r="K671" s="2"/>
    </row>
    <row r="672" spans="1:11" ht="113.25" customHeight="1" x14ac:dyDescent="0.3">
      <c r="A672" s="2"/>
      <c r="B672" s="12" t="s">
        <v>108</v>
      </c>
      <c r="C672" s="13" t="s">
        <v>1268</v>
      </c>
      <c r="D672" s="13" t="s">
        <v>1269</v>
      </c>
      <c r="E672" s="13" t="s">
        <v>1193</v>
      </c>
      <c r="F672" s="14" t="s">
        <v>1270</v>
      </c>
      <c r="G672" s="13" t="s">
        <v>76</v>
      </c>
      <c r="H672" s="13" t="s">
        <v>1279</v>
      </c>
      <c r="I672" s="13" t="s">
        <v>1280</v>
      </c>
      <c r="J672" s="27">
        <v>1440</v>
      </c>
      <c r="K672" s="2"/>
    </row>
    <row r="673" spans="1:11" ht="113.25" customHeight="1" x14ac:dyDescent="0.3">
      <c r="A673" s="2"/>
      <c r="B673" s="12" t="s">
        <v>108</v>
      </c>
      <c r="C673" s="13" t="s">
        <v>1268</v>
      </c>
      <c r="D673" s="13" t="s">
        <v>1281</v>
      </c>
      <c r="E673" s="13" t="s">
        <v>1193</v>
      </c>
      <c r="F673" s="14" t="s">
        <v>1194</v>
      </c>
      <c r="G673" s="13" t="s">
        <v>87</v>
      </c>
      <c r="H673" s="13" t="s">
        <v>1282</v>
      </c>
      <c r="I673" s="13" t="s">
        <v>1283</v>
      </c>
      <c r="J673" s="29">
        <v>30</v>
      </c>
      <c r="K673" s="2"/>
    </row>
    <row r="674" spans="1:11" ht="113.25" customHeight="1" x14ac:dyDescent="0.3">
      <c r="A674" s="2"/>
      <c r="B674" s="12" t="s">
        <v>108</v>
      </c>
      <c r="C674" s="13" t="s">
        <v>1268</v>
      </c>
      <c r="D674" s="13" t="s">
        <v>1281</v>
      </c>
      <c r="E674" s="13" t="s">
        <v>1193</v>
      </c>
      <c r="F674" s="14" t="s">
        <v>1194</v>
      </c>
      <c r="G674" s="13" t="s">
        <v>76</v>
      </c>
      <c r="H674" s="13" t="s">
        <v>1284</v>
      </c>
      <c r="I674" s="13" t="s">
        <v>1285</v>
      </c>
      <c r="J674" s="15">
        <v>1</v>
      </c>
      <c r="K674" s="2"/>
    </row>
    <row r="675" spans="1:11" ht="113.25" customHeight="1" x14ac:dyDescent="0.3">
      <c r="A675" s="2"/>
      <c r="B675" s="12" t="s">
        <v>108</v>
      </c>
      <c r="C675" s="13" t="s">
        <v>1268</v>
      </c>
      <c r="D675" s="13" t="s">
        <v>1281</v>
      </c>
      <c r="E675" s="13" t="s">
        <v>1193</v>
      </c>
      <c r="F675" s="14" t="s">
        <v>1194</v>
      </c>
      <c r="G675" s="13" t="s">
        <v>76</v>
      </c>
      <c r="H675" s="13" t="s">
        <v>1286</v>
      </c>
      <c r="I675" s="13" t="s">
        <v>1287</v>
      </c>
      <c r="J675" s="15">
        <v>30</v>
      </c>
      <c r="K675" s="2"/>
    </row>
    <row r="676" spans="1:11" ht="113.25" customHeight="1" x14ac:dyDescent="0.3">
      <c r="A676" s="2"/>
      <c r="B676" s="12" t="s">
        <v>108</v>
      </c>
      <c r="C676" s="13" t="s">
        <v>1268</v>
      </c>
      <c r="D676" s="13" t="s">
        <v>1281</v>
      </c>
      <c r="E676" s="13" t="s">
        <v>1193</v>
      </c>
      <c r="F676" s="14" t="s">
        <v>1194</v>
      </c>
      <c r="G676" s="13" t="s">
        <v>76</v>
      </c>
      <c r="H676" s="13" t="s">
        <v>1288</v>
      </c>
      <c r="I676" s="13" t="s">
        <v>1289</v>
      </c>
      <c r="J676" s="15">
        <v>1</v>
      </c>
      <c r="K676" s="2"/>
    </row>
    <row r="677" spans="1:11" ht="113.25" customHeight="1" x14ac:dyDescent="0.3">
      <c r="A677" s="2"/>
      <c r="B677" s="12" t="s">
        <v>108</v>
      </c>
      <c r="C677" s="13" t="s">
        <v>1268</v>
      </c>
      <c r="D677" s="13" t="s">
        <v>1281</v>
      </c>
      <c r="E677" s="13" t="s">
        <v>1193</v>
      </c>
      <c r="F677" s="14" t="s">
        <v>1270</v>
      </c>
      <c r="G677" s="13" t="s">
        <v>87</v>
      </c>
      <c r="H677" s="13" t="s">
        <v>1282</v>
      </c>
      <c r="I677" s="13" t="s">
        <v>1283</v>
      </c>
      <c r="J677" s="29">
        <v>27</v>
      </c>
      <c r="K677" s="2"/>
    </row>
    <row r="678" spans="1:11" ht="113.25" customHeight="1" x14ac:dyDescent="0.3">
      <c r="A678" s="2"/>
      <c r="B678" s="12" t="s">
        <v>108</v>
      </c>
      <c r="C678" s="13" t="s">
        <v>1268</v>
      </c>
      <c r="D678" s="13" t="s">
        <v>1281</v>
      </c>
      <c r="E678" s="13" t="s">
        <v>1193</v>
      </c>
      <c r="F678" s="14" t="s">
        <v>1270</v>
      </c>
      <c r="G678" s="13" t="s">
        <v>76</v>
      </c>
      <c r="H678" s="13" t="s">
        <v>1290</v>
      </c>
      <c r="I678" s="13" t="s">
        <v>1291</v>
      </c>
      <c r="J678" s="15">
        <v>306</v>
      </c>
      <c r="K678" s="2"/>
    </row>
    <row r="679" spans="1:11" ht="113.25" customHeight="1" x14ac:dyDescent="0.3">
      <c r="A679" s="2"/>
      <c r="B679" s="12" t="s">
        <v>108</v>
      </c>
      <c r="C679" s="13" t="s">
        <v>1268</v>
      </c>
      <c r="D679" s="13" t="s">
        <v>1281</v>
      </c>
      <c r="E679" s="13" t="s">
        <v>1193</v>
      </c>
      <c r="F679" s="14" t="s">
        <v>1270</v>
      </c>
      <c r="G679" s="13" t="s">
        <v>76</v>
      </c>
      <c r="H679" s="13" t="s">
        <v>1292</v>
      </c>
      <c r="I679" s="13" t="s">
        <v>1293</v>
      </c>
      <c r="J679" s="27">
        <v>9060</v>
      </c>
      <c r="K679" s="2"/>
    </row>
    <row r="680" spans="1:11" ht="113.25" customHeight="1" x14ac:dyDescent="0.3">
      <c r="A680" s="2"/>
      <c r="B680" s="12" t="s">
        <v>125</v>
      </c>
      <c r="C680" s="13" t="s">
        <v>1294</v>
      </c>
      <c r="D680" s="13" t="s">
        <v>1295</v>
      </c>
      <c r="E680" s="13" t="s">
        <v>1193</v>
      </c>
      <c r="F680" s="14" t="s">
        <v>1194</v>
      </c>
      <c r="G680" s="13" t="s">
        <v>87</v>
      </c>
      <c r="H680" s="13" t="s">
        <v>30</v>
      </c>
      <c r="I680" s="13" t="s">
        <v>1296</v>
      </c>
      <c r="J680" s="15">
        <v>13</v>
      </c>
      <c r="K680" s="2"/>
    </row>
    <row r="681" spans="1:11" ht="57" customHeight="1" x14ac:dyDescent="0.3">
      <c r="A681" s="2"/>
      <c r="B681" s="12" t="s">
        <v>125</v>
      </c>
      <c r="C681" s="13" t="s">
        <v>1294</v>
      </c>
      <c r="D681" s="13" t="s">
        <v>1295</v>
      </c>
      <c r="E681" s="13" t="s">
        <v>1193</v>
      </c>
      <c r="F681" s="14" t="s">
        <v>1194</v>
      </c>
      <c r="G681" s="13" t="s">
        <v>76</v>
      </c>
      <c r="H681" s="13" t="s">
        <v>1297</v>
      </c>
      <c r="I681" s="13" t="s">
        <v>1298</v>
      </c>
      <c r="J681" s="15">
        <v>13</v>
      </c>
      <c r="K681" s="2"/>
    </row>
    <row r="682" spans="1:11" ht="113.25" customHeight="1" x14ac:dyDescent="0.3">
      <c r="A682" s="2"/>
      <c r="B682" s="12" t="s">
        <v>125</v>
      </c>
      <c r="C682" s="13" t="s">
        <v>1294</v>
      </c>
      <c r="D682" s="13" t="s">
        <v>1295</v>
      </c>
      <c r="E682" s="13" t="s">
        <v>1193</v>
      </c>
      <c r="F682" s="14" t="s">
        <v>1194</v>
      </c>
      <c r="G682" s="13" t="s">
        <v>76</v>
      </c>
      <c r="H682" s="13" t="s">
        <v>1297</v>
      </c>
      <c r="I682" s="13" t="s">
        <v>1299</v>
      </c>
      <c r="J682" s="15">
        <v>100</v>
      </c>
      <c r="K682" s="2"/>
    </row>
    <row r="683" spans="1:11" ht="113.25" customHeight="1" x14ac:dyDescent="0.3">
      <c r="A683" s="2"/>
      <c r="B683" s="12" t="s">
        <v>125</v>
      </c>
      <c r="C683" s="13" t="s">
        <v>1294</v>
      </c>
      <c r="D683" s="13" t="s">
        <v>1295</v>
      </c>
      <c r="E683" s="13" t="s">
        <v>1193</v>
      </c>
      <c r="F683" s="14" t="s">
        <v>1194</v>
      </c>
      <c r="G683" s="13" t="s">
        <v>87</v>
      </c>
      <c r="H683" s="13" t="s">
        <v>32</v>
      </c>
      <c r="I683" s="13" t="s">
        <v>1300</v>
      </c>
      <c r="J683" s="15">
        <v>2</v>
      </c>
      <c r="K683" s="2"/>
    </row>
    <row r="684" spans="1:11" ht="113.25" customHeight="1" x14ac:dyDescent="0.3">
      <c r="A684" s="2"/>
      <c r="B684" s="12" t="s">
        <v>125</v>
      </c>
      <c r="C684" s="13" t="s">
        <v>1294</v>
      </c>
      <c r="D684" s="13" t="s">
        <v>1295</v>
      </c>
      <c r="E684" s="13" t="s">
        <v>1193</v>
      </c>
      <c r="F684" s="14" t="s">
        <v>1194</v>
      </c>
      <c r="G684" s="13" t="s">
        <v>76</v>
      </c>
      <c r="H684" s="13" t="s">
        <v>1301</v>
      </c>
      <c r="I684" s="13" t="s">
        <v>1302</v>
      </c>
      <c r="J684" s="15">
        <v>5</v>
      </c>
      <c r="K684" s="2"/>
    </row>
    <row r="685" spans="1:11" ht="113.25" customHeight="1" x14ac:dyDescent="0.3">
      <c r="A685" s="2"/>
      <c r="B685" s="12" t="s">
        <v>125</v>
      </c>
      <c r="C685" s="13" t="s">
        <v>1294</v>
      </c>
      <c r="D685" s="13" t="s">
        <v>1295</v>
      </c>
      <c r="E685" s="13" t="s">
        <v>1193</v>
      </c>
      <c r="F685" s="14" t="s">
        <v>1194</v>
      </c>
      <c r="G685" s="13" t="s">
        <v>76</v>
      </c>
      <c r="H685" s="13" t="s">
        <v>1301</v>
      </c>
      <c r="I685" s="13" t="s">
        <v>1303</v>
      </c>
      <c r="J685" s="15">
        <v>100</v>
      </c>
      <c r="K685" s="2"/>
    </row>
    <row r="686" spans="1:11" ht="113.25" customHeight="1" x14ac:dyDescent="0.3">
      <c r="A686" s="2"/>
      <c r="B686" s="12" t="s">
        <v>125</v>
      </c>
      <c r="C686" s="13" t="s">
        <v>1294</v>
      </c>
      <c r="D686" s="13" t="s">
        <v>1295</v>
      </c>
      <c r="E686" s="13" t="s">
        <v>1193</v>
      </c>
      <c r="F686" s="14" t="s">
        <v>1194</v>
      </c>
      <c r="G686" s="13" t="s">
        <v>76</v>
      </c>
      <c r="H686" s="13" t="s">
        <v>1304</v>
      </c>
      <c r="I686" s="13" t="s">
        <v>1305</v>
      </c>
      <c r="J686" s="15">
        <v>1</v>
      </c>
      <c r="K686" s="2"/>
    </row>
    <row r="687" spans="1:11" ht="113.25" customHeight="1" x14ac:dyDescent="0.3">
      <c r="A687" s="2"/>
      <c r="B687" s="12" t="s">
        <v>125</v>
      </c>
      <c r="C687" s="13" t="s">
        <v>1294</v>
      </c>
      <c r="D687" s="13" t="s">
        <v>1295</v>
      </c>
      <c r="E687" s="13" t="s">
        <v>1193</v>
      </c>
      <c r="F687" s="14" t="s">
        <v>1194</v>
      </c>
      <c r="G687" s="13" t="s">
        <v>76</v>
      </c>
      <c r="H687" s="13" t="s">
        <v>1304</v>
      </c>
      <c r="I687" s="13" t="s">
        <v>1306</v>
      </c>
      <c r="J687" s="15">
        <v>100</v>
      </c>
      <c r="K687" s="2"/>
    </row>
    <row r="688" spans="1:11" ht="113.25" customHeight="1" x14ac:dyDescent="0.3">
      <c r="A688" s="2"/>
      <c r="B688" s="12" t="s">
        <v>125</v>
      </c>
      <c r="C688" s="13" t="s">
        <v>1294</v>
      </c>
      <c r="D688" s="13" t="s">
        <v>1295</v>
      </c>
      <c r="E688" s="13" t="s">
        <v>1193</v>
      </c>
      <c r="F688" s="14" t="s">
        <v>1194</v>
      </c>
      <c r="G688" s="13" t="s">
        <v>87</v>
      </c>
      <c r="H688" s="13" t="s">
        <v>33</v>
      </c>
      <c r="I688" s="13" t="s">
        <v>1307</v>
      </c>
      <c r="J688" s="29">
        <v>17</v>
      </c>
      <c r="K688" s="2"/>
    </row>
    <row r="689" spans="1:11" ht="65.25" customHeight="1" x14ac:dyDescent="0.3">
      <c r="A689" s="2"/>
      <c r="B689" s="12" t="s">
        <v>125</v>
      </c>
      <c r="C689" s="13" t="s">
        <v>1294</v>
      </c>
      <c r="D689" s="13" t="s">
        <v>1295</v>
      </c>
      <c r="E689" s="13" t="s">
        <v>1193</v>
      </c>
      <c r="F689" s="14" t="s">
        <v>1194</v>
      </c>
      <c r="G689" s="13" t="s">
        <v>76</v>
      </c>
      <c r="H689" s="13" t="s">
        <v>1308</v>
      </c>
      <c r="I689" s="13" t="s">
        <v>1309</v>
      </c>
      <c r="J689" s="29">
        <v>60</v>
      </c>
      <c r="K689" s="2"/>
    </row>
    <row r="690" spans="1:11" ht="65.25" customHeight="1" x14ac:dyDescent="0.3">
      <c r="A690" s="2"/>
      <c r="B690" s="12" t="s">
        <v>125</v>
      </c>
      <c r="C690" s="13" t="s">
        <v>1294</v>
      </c>
      <c r="D690" s="13" t="s">
        <v>1295</v>
      </c>
      <c r="E690" s="13" t="s">
        <v>1193</v>
      </c>
      <c r="F690" s="14" t="s">
        <v>1270</v>
      </c>
      <c r="G690" s="13" t="s">
        <v>87</v>
      </c>
      <c r="H690" s="13" t="s">
        <v>34</v>
      </c>
      <c r="I690" s="13" t="s">
        <v>1310</v>
      </c>
      <c r="J690" s="15">
        <v>19</v>
      </c>
      <c r="K690" s="2"/>
    </row>
    <row r="691" spans="1:11" ht="113.25" customHeight="1" x14ac:dyDescent="0.3">
      <c r="A691" s="2"/>
      <c r="B691" s="12" t="s">
        <v>125</v>
      </c>
      <c r="C691" s="13" t="s">
        <v>1294</v>
      </c>
      <c r="D691" s="13" t="s">
        <v>1295</v>
      </c>
      <c r="E691" s="13" t="s">
        <v>1193</v>
      </c>
      <c r="F691" s="14" t="s">
        <v>1270</v>
      </c>
      <c r="G691" s="13" t="s">
        <v>76</v>
      </c>
      <c r="H691" s="13" t="s">
        <v>1311</v>
      </c>
      <c r="I691" s="13" t="s">
        <v>1312</v>
      </c>
      <c r="J691" s="15">
        <v>19</v>
      </c>
      <c r="K691" s="2"/>
    </row>
    <row r="692" spans="1:11" ht="113.25" customHeight="1" x14ac:dyDescent="0.3">
      <c r="A692" s="2"/>
      <c r="B692" s="12" t="s">
        <v>125</v>
      </c>
      <c r="C692" s="13" t="s">
        <v>1294</v>
      </c>
      <c r="D692" s="13" t="s">
        <v>1295</v>
      </c>
      <c r="E692" s="13" t="s">
        <v>1193</v>
      </c>
      <c r="F692" s="14" t="s">
        <v>1270</v>
      </c>
      <c r="G692" s="13" t="s">
        <v>87</v>
      </c>
      <c r="H692" s="13" t="s">
        <v>36</v>
      </c>
      <c r="I692" s="13" t="s">
        <v>1313</v>
      </c>
      <c r="J692" s="15">
        <v>2</v>
      </c>
      <c r="K692" s="2"/>
    </row>
    <row r="693" spans="1:11" ht="113.25" customHeight="1" x14ac:dyDescent="0.3">
      <c r="A693" s="2"/>
      <c r="B693" s="12" t="s">
        <v>125</v>
      </c>
      <c r="C693" s="13" t="s">
        <v>1294</v>
      </c>
      <c r="D693" s="13" t="s">
        <v>1295</v>
      </c>
      <c r="E693" s="13" t="s">
        <v>1193</v>
      </c>
      <c r="F693" s="14" t="s">
        <v>1270</v>
      </c>
      <c r="G693" s="13" t="s">
        <v>76</v>
      </c>
      <c r="H693" s="13" t="s">
        <v>1314</v>
      </c>
      <c r="I693" s="13" t="s">
        <v>1313</v>
      </c>
      <c r="J693" s="15">
        <v>2</v>
      </c>
      <c r="K693" s="2"/>
    </row>
    <row r="694" spans="1:11" ht="173.25" customHeight="1" x14ac:dyDescent="0.3">
      <c r="A694" s="2"/>
      <c r="B694" s="12" t="s">
        <v>71</v>
      </c>
      <c r="C694" s="13" t="s">
        <v>72</v>
      </c>
      <c r="D694" s="13" t="s">
        <v>79</v>
      </c>
      <c r="E694" s="13" t="s">
        <v>1193</v>
      </c>
      <c r="F694" s="14" t="s">
        <v>1194</v>
      </c>
      <c r="G694" s="13" t="s">
        <v>76</v>
      </c>
      <c r="H694" s="13" t="s">
        <v>301</v>
      </c>
      <c r="I694" s="13" t="s">
        <v>302</v>
      </c>
      <c r="J694" s="29">
        <v>100</v>
      </c>
      <c r="K694" s="2"/>
    </row>
    <row r="695" spans="1:11" ht="113.25" customHeight="1" x14ac:dyDescent="0.3">
      <c r="A695" s="2"/>
      <c r="B695" s="12" t="s">
        <v>71</v>
      </c>
      <c r="C695" s="13" t="s">
        <v>72</v>
      </c>
      <c r="D695" s="13" t="s">
        <v>79</v>
      </c>
      <c r="E695" s="13" t="s">
        <v>1193</v>
      </c>
      <c r="F695" s="14" t="s">
        <v>1194</v>
      </c>
      <c r="G695" s="13" t="s">
        <v>76</v>
      </c>
      <c r="H695" s="13" t="s">
        <v>81</v>
      </c>
      <c r="I695" s="13" t="s">
        <v>82</v>
      </c>
      <c r="J695" s="15">
        <v>90</v>
      </c>
      <c r="K695" s="2"/>
    </row>
    <row r="696" spans="1:11" ht="113.25" customHeight="1" x14ac:dyDescent="0.3">
      <c r="A696" s="2"/>
      <c r="B696" s="12" t="s">
        <v>71</v>
      </c>
      <c r="C696" s="13" t="s">
        <v>104</v>
      </c>
      <c r="D696" s="13" t="s">
        <v>105</v>
      </c>
      <c r="E696" s="13" t="s">
        <v>1193</v>
      </c>
      <c r="F696" s="14" t="s">
        <v>1194</v>
      </c>
      <c r="G696" s="13" t="s">
        <v>76</v>
      </c>
      <c r="H696" s="13" t="s">
        <v>833</v>
      </c>
      <c r="I696" s="13" t="s">
        <v>834</v>
      </c>
      <c r="J696" s="29">
        <v>100</v>
      </c>
      <c r="K696" s="2"/>
    </row>
    <row r="697" spans="1:11" ht="113.25" customHeight="1" x14ac:dyDescent="0.3">
      <c r="A697" s="2"/>
      <c r="B697" s="12" t="s">
        <v>71</v>
      </c>
      <c r="C697" s="13" t="s">
        <v>449</v>
      </c>
      <c r="D697" s="13" t="s">
        <v>1315</v>
      </c>
      <c r="E697" s="13" t="s">
        <v>1193</v>
      </c>
      <c r="F697" s="14" t="s">
        <v>1194</v>
      </c>
      <c r="G697" s="13" t="s">
        <v>87</v>
      </c>
      <c r="H697" s="13" t="s">
        <v>1316</v>
      </c>
      <c r="I697" s="13" t="s">
        <v>1317</v>
      </c>
      <c r="J697" s="33">
        <v>80</v>
      </c>
      <c r="K697" s="2"/>
    </row>
    <row r="698" spans="1:11" ht="113.25" customHeight="1" x14ac:dyDescent="0.3">
      <c r="A698" s="2"/>
      <c r="B698" s="12" t="s">
        <v>71</v>
      </c>
      <c r="C698" s="13" t="s">
        <v>449</v>
      </c>
      <c r="D698" s="13" t="s">
        <v>1315</v>
      </c>
      <c r="E698" s="13" t="s">
        <v>1193</v>
      </c>
      <c r="F698" s="14" t="s">
        <v>1194</v>
      </c>
      <c r="G698" s="13" t="s">
        <v>76</v>
      </c>
      <c r="H698" s="13" t="s">
        <v>1318</v>
      </c>
      <c r="I698" s="13" t="s">
        <v>1319</v>
      </c>
      <c r="J698" s="15">
        <v>20</v>
      </c>
      <c r="K698" s="2"/>
    </row>
    <row r="699" spans="1:11" ht="113.25" customHeight="1" x14ac:dyDescent="0.3">
      <c r="A699" s="2"/>
      <c r="B699" s="12" t="s">
        <v>71</v>
      </c>
      <c r="C699" s="13" t="s">
        <v>449</v>
      </c>
      <c r="D699" s="13" t="s">
        <v>1315</v>
      </c>
      <c r="E699" s="13" t="s">
        <v>1193</v>
      </c>
      <c r="F699" s="14" t="s">
        <v>1194</v>
      </c>
      <c r="G699" s="13" t="s">
        <v>76</v>
      </c>
      <c r="H699" s="13" t="s">
        <v>1320</v>
      </c>
      <c r="I699" s="13" t="s">
        <v>1321</v>
      </c>
      <c r="J699" s="27">
        <v>41363</v>
      </c>
      <c r="K699" s="2"/>
    </row>
    <row r="700" spans="1:11" ht="113.25" customHeight="1" x14ac:dyDescent="0.3">
      <c r="A700" s="2"/>
      <c r="B700" s="12" t="s">
        <v>71</v>
      </c>
      <c r="C700" s="13" t="s">
        <v>449</v>
      </c>
      <c r="D700" s="13" t="s">
        <v>1315</v>
      </c>
      <c r="E700" s="13" t="s">
        <v>1193</v>
      </c>
      <c r="F700" s="14" t="s">
        <v>1194</v>
      </c>
      <c r="G700" s="13" t="s">
        <v>76</v>
      </c>
      <c r="H700" s="13" t="s">
        <v>1322</v>
      </c>
      <c r="I700" s="13" t="s">
        <v>1323</v>
      </c>
      <c r="J700" s="29">
        <v>100</v>
      </c>
      <c r="K700" s="2"/>
    </row>
    <row r="701" spans="1:11" ht="113.25" customHeight="1" x14ac:dyDescent="0.3">
      <c r="A701" s="2"/>
      <c r="B701" s="12" t="s">
        <v>71</v>
      </c>
      <c r="C701" s="13" t="s">
        <v>449</v>
      </c>
      <c r="D701" s="13" t="s">
        <v>1315</v>
      </c>
      <c r="E701" s="13" t="s">
        <v>1193</v>
      </c>
      <c r="F701" s="14" t="s">
        <v>1194</v>
      </c>
      <c r="G701" s="13" t="s">
        <v>76</v>
      </c>
      <c r="H701" s="13" t="s">
        <v>1324</v>
      </c>
      <c r="I701" s="13" t="s">
        <v>1325</v>
      </c>
      <c r="J701" s="29">
        <v>100</v>
      </c>
      <c r="K701" s="2"/>
    </row>
    <row r="702" spans="1:11" ht="113.25" customHeight="1" x14ac:dyDescent="0.3">
      <c r="A702" s="2"/>
      <c r="B702" s="16" t="s">
        <v>71</v>
      </c>
      <c r="C702" s="17" t="s">
        <v>449</v>
      </c>
      <c r="D702" s="17" t="s">
        <v>1315</v>
      </c>
      <c r="E702" s="17" t="s">
        <v>1193</v>
      </c>
      <c r="F702" s="18" t="s">
        <v>1194</v>
      </c>
      <c r="G702" s="17" t="s">
        <v>76</v>
      </c>
      <c r="H702" s="17" t="s">
        <v>1326</v>
      </c>
      <c r="I702" s="17" t="s">
        <v>1327</v>
      </c>
      <c r="J702" s="43">
        <v>90000</v>
      </c>
      <c r="K702" s="2"/>
    </row>
    <row r="703" spans="1:11" ht="113.25" customHeight="1" x14ac:dyDescent="0.3">
      <c r="A703" s="2"/>
      <c r="B703" s="20"/>
      <c r="C703" s="20"/>
      <c r="D703" s="20"/>
      <c r="E703" s="20"/>
      <c r="F703" s="20"/>
      <c r="G703" s="20"/>
      <c r="H703" s="20"/>
      <c r="I703" s="20"/>
      <c r="J703" s="20"/>
      <c r="K703" s="2"/>
    </row>
    <row r="704" spans="1:11" ht="45" customHeight="1" x14ac:dyDescent="0.3">
      <c r="A704" s="3"/>
      <c r="B704" s="4" t="s">
        <v>62</v>
      </c>
      <c r="C704" s="5" t="s">
        <v>63</v>
      </c>
      <c r="D704" s="5" t="s">
        <v>64</v>
      </c>
      <c r="E704" s="5" t="s">
        <v>65</v>
      </c>
      <c r="F704" s="5" t="s">
        <v>66</v>
      </c>
      <c r="G704" s="5" t="s">
        <v>67</v>
      </c>
      <c r="H704" s="5" t="s">
        <v>68</v>
      </c>
      <c r="I704" s="5" t="s">
        <v>69</v>
      </c>
      <c r="J704" s="6" t="s">
        <v>70</v>
      </c>
      <c r="K704" s="7"/>
    </row>
    <row r="705" spans="1:11" ht="53.25" customHeight="1" x14ac:dyDescent="0.3">
      <c r="A705" s="2"/>
      <c r="B705" s="21" t="s">
        <v>125</v>
      </c>
      <c r="C705" s="22" t="s">
        <v>1328</v>
      </c>
      <c r="D705" s="22" t="s">
        <v>1329</v>
      </c>
      <c r="E705" s="22" t="s">
        <v>1330</v>
      </c>
      <c r="F705" s="23" t="s">
        <v>1331</v>
      </c>
      <c r="G705" s="22" t="s">
        <v>87</v>
      </c>
      <c r="H705" s="22" t="s">
        <v>52</v>
      </c>
      <c r="I705" s="22" t="s">
        <v>1332</v>
      </c>
      <c r="J705" s="35">
        <v>50</v>
      </c>
      <c r="K705" s="2"/>
    </row>
    <row r="706" spans="1:11" ht="53.25" customHeight="1" x14ac:dyDescent="0.3">
      <c r="A706" s="2"/>
      <c r="B706" s="12" t="s">
        <v>125</v>
      </c>
      <c r="C706" s="13" t="s">
        <v>1328</v>
      </c>
      <c r="D706" s="13" t="s">
        <v>1329</v>
      </c>
      <c r="E706" s="13" t="s">
        <v>1330</v>
      </c>
      <c r="F706" s="14" t="s">
        <v>1331</v>
      </c>
      <c r="G706" s="13" t="s">
        <v>76</v>
      </c>
      <c r="H706" s="13" t="s">
        <v>1333</v>
      </c>
      <c r="I706" s="13" t="s">
        <v>1334</v>
      </c>
      <c r="J706" s="29">
        <v>35000</v>
      </c>
      <c r="K706" s="2"/>
    </row>
    <row r="707" spans="1:11" ht="53.25" customHeight="1" x14ac:dyDescent="0.3">
      <c r="A707" s="2"/>
      <c r="B707" s="12" t="s">
        <v>125</v>
      </c>
      <c r="C707" s="13" t="s">
        <v>1328</v>
      </c>
      <c r="D707" s="13" t="s">
        <v>1329</v>
      </c>
      <c r="E707" s="13" t="s">
        <v>1330</v>
      </c>
      <c r="F707" s="14" t="s">
        <v>1331</v>
      </c>
      <c r="G707" s="13" t="s">
        <v>76</v>
      </c>
      <c r="H707" s="13" t="s">
        <v>1335</v>
      </c>
      <c r="I707" s="13" t="s">
        <v>1336</v>
      </c>
      <c r="J707" s="29">
        <v>2600</v>
      </c>
      <c r="K707" s="2"/>
    </row>
    <row r="708" spans="1:11" ht="70.5" customHeight="1" x14ac:dyDescent="0.3">
      <c r="A708" s="2"/>
      <c r="B708" s="12" t="s">
        <v>125</v>
      </c>
      <c r="C708" s="13" t="s">
        <v>1328</v>
      </c>
      <c r="D708" s="13" t="s">
        <v>1329</v>
      </c>
      <c r="E708" s="13" t="s">
        <v>1330</v>
      </c>
      <c r="F708" s="14" t="s">
        <v>1337</v>
      </c>
      <c r="G708" s="13" t="s">
        <v>76</v>
      </c>
      <c r="H708" s="13" t="s">
        <v>1338</v>
      </c>
      <c r="I708" s="13" t="s">
        <v>1339</v>
      </c>
      <c r="J708" s="29">
        <v>30</v>
      </c>
      <c r="K708" s="2"/>
    </row>
    <row r="709" spans="1:11" ht="70.5" customHeight="1" x14ac:dyDescent="0.3">
      <c r="A709" s="2"/>
      <c r="B709" s="12" t="s">
        <v>125</v>
      </c>
      <c r="C709" s="13" t="s">
        <v>1328</v>
      </c>
      <c r="D709" s="13" t="s">
        <v>1329</v>
      </c>
      <c r="E709" s="13" t="s">
        <v>1330</v>
      </c>
      <c r="F709" s="14" t="s">
        <v>1337</v>
      </c>
      <c r="G709" s="13" t="s">
        <v>76</v>
      </c>
      <c r="H709" s="13" t="s">
        <v>1340</v>
      </c>
      <c r="I709" s="13" t="s">
        <v>1341</v>
      </c>
      <c r="J709" s="29">
        <v>710</v>
      </c>
      <c r="K709" s="2"/>
    </row>
    <row r="710" spans="1:11" ht="70.5" customHeight="1" x14ac:dyDescent="0.3">
      <c r="A710" s="2"/>
      <c r="B710" s="12" t="s">
        <v>125</v>
      </c>
      <c r="C710" s="13" t="s">
        <v>1328</v>
      </c>
      <c r="D710" s="13" t="s">
        <v>1329</v>
      </c>
      <c r="E710" s="13" t="s">
        <v>1330</v>
      </c>
      <c r="F710" s="14" t="s">
        <v>1342</v>
      </c>
      <c r="G710" s="13" t="s">
        <v>76</v>
      </c>
      <c r="H710" s="13" t="s">
        <v>1340</v>
      </c>
      <c r="I710" s="13" t="s">
        <v>1341</v>
      </c>
      <c r="J710" s="29">
        <v>40</v>
      </c>
      <c r="K710" s="2"/>
    </row>
    <row r="711" spans="1:11" ht="70.5" customHeight="1" x14ac:dyDescent="0.3">
      <c r="A711" s="2"/>
      <c r="B711" s="12" t="s">
        <v>125</v>
      </c>
      <c r="C711" s="13" t="s">
        <v>1328</v>
      </c>
      <c r="D711" s="13" t="s">
        <v>1329</v>
      </c>
      <c r="E711" s="13" t="s">
        <v>1330</v>
      </c>
      <c r="F711" s="14" t="s">
        <v>1337</v>
      </c>
      <c r="G711" s="13" t="s">
        <v>76</v>
      </c>
      <c r="H711" s="13" t="s">
        <v>1343</v>
      </c>
      <c r="I711" s="13" t="s">
        <v>1344</v>
      </c>
      <c r="J711" s="29">
        <v>20</v>
      </c>
      <c r="K711" s="2"/>
    </row>
    <row r="712" spans="1:11" ht="70.5" customHeight="1" x14ac:dyDescent="0.3">
      <c r="A712" s="2"/>
      <c r="B712" s="12" t="s">
        <v>125</v>
      </c>
      <c r="C712" s="13" t="s">
        <v>1328</v>
      </c>
      <c r="D712" s="13" t="s">
        <v>1329</v>
      </c>
      <c r="E712" s="13" t="s">
        <v>1330</v>
      </c>
      <c r="F712" s="14" t="s">
        <v>1337</v>
      </c>
      <c r="G712" s="13" t="s">
        <v>76</v>
      </c>
      <c r="H712" s="13" t="s">
        <v>1345</v>
      </c>
      <c r="I712" s="13" t="s">
        <v>1346</v>
      </c>
      <c r="J712" s="29">
        <v>50</v>
      </c>
      <c r="K712" s="2"/>
    </row>
    <row r="713" spans="1:11" ht="70.5" customHeight="1" x14ac:dyDescent="0.3">
      <c r="A713" s="2"/>
      <c r="B713" s="12" t="s">
        <v>125</v>
      </c>
      <c r="C713" s="13" t="s">
        <v>1328</v>
      </c>
      <c r="D713" s="13" t="s">
        <v>1329</v>
      </c>
      <c r="E713" s="13" t="s">
        <v>1330</v>
      </c>
      <c r="F713" s="14" t="s">
        <v>1342</v>
      </c>
      <c r="G713" s="13" t="s">
        <v>76</v>
      </c>
      <c r="H713" s="13" t="s">
        <v>1347</v>
      </c>
      <c r="I713" s="13" t="s">
        <v>1348</v>
      </c>
      <c r="J713" s="29">
        <v>1083</v>
      </c>
      <c r="K713" s="2"/>
    </row>
    <row r="714" spans="1:11" ht="80.25" customHeight="1" x14ac:dyDescent="0.3">
      <c r="A714" s="2"/>
      <c r="B714" s="12" t="s">
        <v>125</v>
      </c>
      <c r="C714" s="13" t="s">
        <v>1328</v>
      </c>
      <c r="D714" s="13" t="s">
        <v>1349</v>
      </c>
      <c r="E714" s="13" t="s">
        <v>1330</v>
      </c>
      <c r="F714" s="14" t="s">
        <v>1331</v>
      </c>
      <c r="G714" s="13" t="s">
        <v>87</v>
      </c>
      <c r="H714" s="13" t="s">
        <v>53</v>
      </c>
      <c r="I714" s="13" t="s">
        <v>1350</v>
      </c>
      <c r="J714" s="29">
        <v>56</v>
      </c>
      <c r="K714" s="2"/>
    </row>
    <row r="715" spans="1:11" ht="69" customHeight="1" x14ac:dyDescent="0.3">
      <c r="A715" s="2"/>
      <c r="B715" s="12" t="s">
        <v>125</v>
      </c>
      <c r="C715" s="13" t="s">
        <v>1328</v>
      </c>
      <c r="D715" s="13" t="s">
        <v>1349</v>
      </c>
      <c r="E715" s="13" t="s">
        <v>1330</v>
      </c>
      <c r="F715" s="14" t="s">
        <v>1331</v>
      </c>
      <c r="G715" s="13" t="s">
        <v>76</v>
      </c>
      <c r="H715" s="13" t="s">
        <v>1351</v>
      </c>
      <c r="I715" s="13" t="s">
        <v>1352</v>
      </c>
      <c r="J715" s="29">
        <v>100</v>
      </c>
      <c r="K715" s="2"/>
    </row>
    <row r="716" spans="1:11" ht="90.75" customHeight="1" x14ac:dyDescent="0.3">
      <c r="A716" s="2"/>
      <c r="B716" s="12" t="s">
        <v>125</v>
      </c>
      <c r="C716" s="13" t="s">
        <v>1328</v>
      </c>
      <c r="D716" s="13" t="s">
        <v>1349</v>
      </c>
      <c r="E716" s="13" t="s">
        <v>1330</v>
      </c>
      <c r="F716" s="14" t="s">
        <v>1331</v>
      </c>
      <c r="G716" s="13" t="s">
        <v>76</v>
      </c>
      <c r="H716" s="13" t="s">
        <v>1353</v>
      </c>
      <c r="I716" s="13" t="s">
        <v>1354</v>
      </c>
      <c r="J716" s="29">
        <v>100</v>
      </c>
      <c r="K716" s="2"/>
    </row>
    <row r="717" spans="1:11" ht="75.75" customHeight="1" x14ac:dyDescent="0.3">
      <c r="A717" s="2"/>
      <c r="B717" s="12" t="s">
        <v>125</v>
      </c>
      <c r="C717" s="13" t="s">
        <v>1328</v>
      </c>
      <c r="D717" s="13" t="s">
        <v>1349</v>
      </c>
      <c r="E717" s="13" t="s">
        <v>1330</v>
      </c>
      <c r="F717" s="14" t="s">
        <v>1331</v>
      </c>
      <c r="G717" s="13" t="s">
        <v>76</v>
      </c>
      <c r="H717" s="13" t="s">
        <v>1355</v>
      </c>
      <c r="I717" s="13" t="s">
        <v>1356</v>
      </c>
      <c r="J717" s="29">
        <v>100</v>
      </c>
      <c r="K717" s="2"/>
    </row>
    <row r="718" spans="1:11" ht="85.5" customHeight="1" x14ac:dyDescent="0.3">
      <c r="A718" s="2"/>
      <c r="B718" s="12" t="s">
        <v>125</v>
      </c>
      <c r="C718" s="13" t="s">
        <v>1328</v>
      </c>
      <c r="D718" s="13" t="s">
        <v>1349</v>
      </c>
      <c r="E718" s="13" t="s">
        <v>1330</v>
      </c>
      <c r="F718" s="14" t="s">
        <v>1331</v>
      </c>
      <c r="G718" s="13" t="s">
        <v>76</v>
      </c>
      <c r="H718" s="13" t="s">
        <v>1357</v>
      </c>
      <c r="I718" s="13" t="s">
        <v>1358</v>
      </c>
      <c r="J718" s="29">
        <v>100</v>
      </c>
      <c r="K718" s="2"/>
    </row>
    <row r="719" spans="1:11" ht="85.5" customHeight="1" x14ac:dyDescent="0.3">
      <c r="A719" s="2"/>
      <c r="B719" s="12" t="s">
        <v>125</v>
      </c>
      <c r="C719" s="13" t="s">
        <v>1328</v>
      </c>
      <c r="D719" s="13" t="s">
        <v>1359</v>
      </c>
      <c r="E719" s="13" t="s">
        <v>1330</v>
      </c>
      <c r="F719" s="14" t="s">
        <v>1331</v>
      </c>
      <c r="G719" s="13" t="s">
        <v>87</v>
      </c>
      <c r="H719" s="13" t="s">
        <v>56</v>
      </c>
      <c r="I719" s="13" t="s">
        <v>1360</v>
      </c>
      <c r="J719" s="29">
        <v>20</v>
      </c>
      <c r="K719" s="2"/>
    </row>
    <row r="720" spans="1:11" ht="83.25" customHeight="1" x14ac:dyDescent="0.3">
      <c r="A720" s="2"/>
      <c r="B720" s="12" t="s">
        <v>125</v>
      </c>
      <c r="C720" s="13" t="s">
        <v>1328</v>
      </c>
      <c r="D720" s="13" t="s">
        <v>1359</v>
      </c>
      <c r="E720" s="13" t="s">
        <v>1330</v>
      </c>
      <c r="F720" s="14" t="s">
        <v>1331</v>
      </c>
      <c r="G720" s="13" t="s">
        <v>87</v>
      </c>
      <c r="H720" s="13" t="s">
        <v>58</v>
      </c>
      <c r="I720" s="13" t="s">
        <v>1361</v>
      </c>
      <c r="J720" s="29">
        <v>30</v>
      </c>
      <c r="K720" s="2"/>
    </row>
    <row r="721" spans="1:11" ht="85.5" customHeight="1" x14ac:dyDescent="0.3">
      <c r="A721" s="2"/>
      <c r="B721" s="12" t="s">
        <v>125</v>
      </c>
      <c r="C721" s="13" t="s">
        <v>1328</v>
      </c>
      <c r="D721" s="13" t="s">
        <v>1359</v>
      </c>
      <c r="E721" s="13" t="s">
        <v>1330</v>
      </c>
      <c r="F721" s="14" t="s">
        <v>1331</v>
      </c>
      <c r="G721" s="13" t="s">
        <v>76</v>
      </c>
      <c r="H721" s="13" t="s">
        <v>1362</v>
      </c>
      <c r="I721" s="13" t="s">
        <v>1363</v>
      </c>
      <c r="J721" s="29">
        <v>100</v>
      </c>
      <c r="K721" s="2"/>
    </row>
    <row r="722" spans="1:11" ht="80.25" customHeight="1" x14ac:dyDescent="0.3">
      <c r="A722" s="2"/>
      <c r="B722" s="12" t="s">
        <v>125</v>
      </c>
      <c r="C722" s="13" t="s">
        <v>1328</v>
      </c>
      <c r="D722" s="13" t="s">
        <v>1359</v>
      </c>
      <c r="E722" s="13" t="s">
        <v>1330</v>
      </c>
      <c r="F722" s="14" t="s">
        <v>1337</v>
      </c>
      <c r="G722" s="13" t="s">
        <v>76</v>
      </c>
      <c r="H722" s="13" t="s">
        <v>1364</v>
      </c>
      <c r="I722" s="13" t="s">
        <v>1365</v>
      </c>
      <c r="J722" s="29">
        <v>3500000</v>
      </c>
      <c r="K722" s="2"/>
    </row>
    <row r="723" spans="1:11" ht="75" customHeight="1" x14ac:dyDescent="0.3">
      <c r="A723" s="2"/>
      <c r="B723" s="12" t="s">
        <v>125</v>
      </c>
      <c r="C723" s="13" t="s">
        <v>1328</v>
      </c>
      <c r="D723" s="13" t="s">
        <v>1359</v>
      </c>
      <c r="E723" s="13" t="s">
        <v>1330</v>
      </c>
      <c r="F723" s="14" t="s">
        <v>1337</v>
      </c>
      <c r="G723" s="13" t="s">
        <v>76</v>
      </c>
      <c r="H723" s="13" t="s">
        <v>1366</v>
      </c>
      <c r="I723" s="13" t="s">
        <v>1367</v>
      </c>
      <c r="J723" s="29">
        <v>120</v>
      </c>
      <c r="K723" s="2"/>
    </row>
    <row r="724" spans="1:11" ht="84.75" customHeight="1" x14ac:dyDescent="0.3">
      <c r="A724" s="2"/>
      <c r="B724" s="12" t="s">
        <v>125</v>
      </c>
      <c r="C724" s="13" t="s">
        <v>1328</v>
      </c>
      <c r="D724" s="13" t="s">
        <v>1359</v>
      </c>
      <c r="E724" s="13" t="s">
        <v>1330</v>
      </c>
      <c r="F724" s="14" t="s">
        <v>1337</v>
      </c>
      <c r="G724" s="13" t="s">
        <v>76</v>
      </c>
      <c r="H724" s="13" t="s">
        <v>1368</v>
      </c>
      <c r="I724" s="13" t="s">
        <v>1369</v>
      </c>
      <c r="J724" s="29">
        <v>1200000</v>
      </c>
      <c r="K724" s="2"/>
    </row>
    <row r="725" spans="1:11" ht="62.25" customHeight="1" x14ac:dyDescent="0.3">
      <c r="A725" s="2"/>
      <c r="B725" s="12" t="s">
        <v>125</v>
      </c>
      <c r="C725" s="13" t="s">
        <v>1328</v>
      </c>
      <c r="D725" s="13" t="s">
        <v>1359</v>
      </c>
      <c r="E725" s="13" t="s">
        <v>1330</v>
      </c>
      <c r="F725" s="14" t="s">
        <v>1337</v>
      </c>
      <c r="G725" s="13" t="s">
        <v>76</v>
      </c>
      <c r="H725" s="13" t="s">
        <v>1370</v>
      </c>
      <c r="I725" s="13" t="s">
        <v>1371</v>
      </c>
      <c r="J725" s="29">
        <v>100</v>
      </c>
      <c r="K725" s="2"/>
    </row>
    <row r="726" spans="1:11" ht="82.5" customHeight="1" x14ac:dyDescent="0.3">
      <c r="A726" s="2"/>
      <c r="B726" s="12" t="s">
        <v>125</v>
      </c>
      <c r="C726" s="13" t="s">
        <v>1328</v>
      </c>
      <c r="D726" s="13" t="s">
        <v>1359</v>
      </c>
      <c r="E726" s="13" t="s">
        <v>1330</v>
      </c>
      <c r="F726" s="14" t="s">
        <v>1337</v>
      </c>
      <c r="G726" s="13" t="s">
        <v>76</v>
      </c>
      <c r="H726" s="13" t="s">
        <v>1372</v>
      </c>
      <c r="I726" s="13" t="s">
        <v>1373</v>
      </c>
      <c r="J726" s="29">
        <v>1500</v>
      </c>
      <c r="K726" s="2"/>
    </row>
    <row r="727" spans="1:11" ht="113.25" customHeight="1" x14ac:dyDescent="0.3">
      <c r="A727" s="2"/>
      <c r="B727" s="12" t="s">
        <v>125</v>
      </c>
      <c r="C727" s="13" t="s">
        <v>1328</v>
      </c>
      <c r="D727" s="13" t="s">
        <v>1359</v>
      </c>
      <c r="E727" s="13" t="s">
        <v>1330</v>
      </c>
      <c r="F727" s="14" t="s">
        <v>1374</v>
      </c>
      <c r="G727" s="13" t="s">
        <v>76</v>
      </c>
      <c r="H727" s="13" t="s">
        <v>1372</v>
      </c>
      <c r="I727" s="13" t="s">
        <v>1373</v>
      </c>
      <c r="J727" s="29">
        <v>1500</v>
      </c>
      <c r="K727" s="2"/>
    </row>
    <row r="728" spans="1:11" ht="113.25" customHeight="1" x14ac:dyDescent="0.3">
      <c r="A728" s="2"/>
      <c r="B728" s="12" t="s">
        <v>125</v>
      </c>
      <c r="C728" s="13" t="s">
        <v>1328</v>
      </c>
      <c r="D728" s="13" t="s">
        <v>1375</v>
      </c>
      <c r="E728" s="13" t="s">
        <v>1330</v>
      </c>
      <c r="F728" s="14" t="s">
        <v>1331</v>
      </c>
      <c r="G728" s="13" t="s">
        <v>87</v>
      </c>
      <c r="H728" s="13" t="s">
        <v>59</v>
      </c>
      <c r="I728" s="13" t="s">
        <v>1376</v>
      </c>
      <c r="J728" s="29">
        <v>15</v>
      </c>
      <c r="K728" s="2"/>
    </row>
    <row r="729" spans="1:11" ht="113.25" customHeight="1" x14ac:dyDescent="0.3">
      <c r="A729" s="2"/>
      <c r="B729" s="12" t="s">
        <v>125</v>
      </c>
      <c r="C729" s="13" t="s">
        <v>1328</v>
      </c>
      <c r="D729" s="13" t="s">
        <v>1375</v>
      </c>
      <c r="E729" s="13" t="s">
        <v>1330</v>
      </c>
      <c r="F729" s="14" t="s">
        <v>1331</v>
      </c>
      <c r="G729" s="13" t="s">
        <v>76</v>
      </c>
      <c r="H729" s="13" t="s">
        <v>1377</v>
      </c>
      <c r="I729" s="13" t="s">
        <v>1378</v>
      </c>
      <c r="J729" s="29">
        <v>52</v>
      </c>
      <c r="K729" s="2"/>
    </row>
    <row r="730" spans="1:11" ht="113.25" customHeight="1" x14ac:dyDescent="0.3">
      <c r="A730" s="2"/>
      <c r="B730" s="12" t="s">
        <v>125</v>
      </c>
      <c r="C730" s="13" t="s">
        <v>1328</v>
      </c>
      <c r="D730" s="13" t="s">
        <v>1375</v>
      </c>
      <c r="E730" s="13" t="s">
        <v>1330</v>
      </c>
      <c r="F730" s="14" t="s">
        <v>1331</v>
      </c>
      <c r="G730" s="13" t="s">
        <v>76</v>
      </c>
      <c r="H730" s="13" t="s">
        <v>1379</v>
      </c>
      <c r="I730" s="13" t="s">
        <v>1379</v>
      </c>
      <c r="J730" s="29">
        <v>1</v>
      </c>
      <c r="K730" s="2"/>
    </row>
    <row r="731" spans="1:11" ht="113.25" customHeight="1" x14ac:dyDescent="0.3">
      <c r="A731" s="2"/>
      <c r="B731" s="12" t="s">
        <v>125</v>
      </c>
      <c r="C731" s="13" t="s">
        <v>1328</v>
      </c>
      <c r="D731" s="13" t="s">
        <v>1375</v>
      </c>
      <c r="E731" s="13" t="s">
        <v>1330</v>
      </c>
      <c r="F731" s="14" t="s">
        <v>1331</v>
      </c>
      <c r="G731" s="13" t="s">
        <v>76</v>
      </c>
      <c r="H731" s="13" t="s">
        <v>1380</v>
      </c>
      <c r="I731" s="13" t="s">
        <v>1381</v>
      </c>
      <c r="J731" s="29">
        <v>1</v>
      </c>
      <c r="K731" s="2"/>
    </row>
    <row r="732" spans="1:11" ht="113.25" customHeight="1" x14ac:dyDescent="0.3">
      <c r="A732" s="2"/>
      <c r="B732" s="12" t="s">
        <v>125</v>
      </c>
      <c r="C732" s="13" t="s">
        <v>1328</v>
      </c>
      <c r="D732" s="13" t="s">
        <v>1375</v>
      </c>
      <c r="E732" s="13" t="s">
        <v>1330</v>
      </c>
      <c r="F732" s="14" t="s">
        <v>1374</v>
      </c>
      <c r="G732" s="13" t="s">
        <v>76</v>
      </c>
      <c r="H732" s="13" t="s">
        <v>1382</v>
      </c>
      <c r="I732" s="13" t="s">
        <v>1383</v>
      </c>
      <c r="J732" s="29">
        <v>1</v>
      </c>
      <c r="K732" s="2"/>
    </row>
    <row r="733" spans="1:11" ht="113.25" customHeight="1" x14ac:dyDescent="0.3">
      <c r="A733" s="2"/>
      <c r="B733" s="12" t="s">
        <v>125</v>
      </c>
      <c r="C733" s="13" t="s">
        <v>1328</v>
      </c>
      <c r="D733" s="13" t="s">
        <v>1375</v>
      </c>
      <c r="E733" s="13" t="s">
        <v>1330</v>
      </c>
      <c r="F733" s="14" t="s">
        <v>1374</v>
      </c>
      <c r="G733" s="13" t="s">
        <v>76</v>
      </c>
      <c r="H733" s="13" t="s">
        <v>1384</v>
      </c>
      <c r="I733" s="13" t="s">
        <v>1385</v>
      </c>
      <c r="J733" s="29">
        <v>80</v>
      </c>
      <c r="K733" s="2"/>
    </row>
    <row r="734" spans="1:11" ht="113.25" customHeight="1" x14ac:dyDescent="0.3">
      <c r="A734" s="2"/>
      <c r="B734" s="12" t="s">
        <v>125</v>
      </c>
      <c r="C734" s="13" t="s">
        <v>1328</v>
      </c>
      <c r="D734" s="13" t="s">
        <v>1386</v>
      </c>
      <c r="E734" s="13" t="s">
        <v>1330</v>
      </c>
      <c r="F734" s="14" t="s">
        <v>1374</v>
      </c>
      <c r="G734" s="13" t="s">
        <v>76</v>
      </c>
      <c r="H734" s="13" t="s">
        <v>1387</v>
      </c>
      <c r="I734" s="13" t="s">
        <v>1388</v>
      </c>
      <c r="J734" s="29">
        <v>100</v>
      </c>
      <c r="K734" s="2"/>
    </row>
    <row r="735" spans="1:11" ht="113.25" customHeight="1" x14ac:dyDescent="0.3">
      <c r="A735" s="2"/>
      <c r="B735" s="12" t="s">
        <v>125</v>
      </c>
      <c r="C735" s="13" t="s">
        <v>1328</v>
      </c>
      <c r="D735" s="13" t="s">
        <v>1386</v>
      </c>
      <c r="E735" s="13" t="s">
        <v>1330</v>
      </c>
      <c r="F735" s="14" t="s">
        <v>1374</v>
      </c>
      <c r="G735" s="13" t="s">
        <v>76</v>
      </c>
      <c r="H735" s="13" t="s">
        <v>1389</v>
      </c>
      <c r="I735" s="13" t="s">
        <v>1390</v>
      </c>
      <c r="J735" s="29">
        <v>100</v>
      </c>
      <c r="K735" s="2"/>
    </row>
    <row r="736" spans="1:11" ht="113.25" customHeight="1" x14ac:dyDescent="0.3">
      <c r="A736" s="2"/>
      <c r="B736" s="12" t="s">
        <v>125</v>
      </c>
      <c r="C736" s="13" t="s">
        <v>1328</v>
      </c>
      <c r="D736" s="13" t="s">
        <v>1386</v>
      </c>
      <c r="E736" s="13" t="s">
        <v>1330</v>
      </c>
      <c r="F736" s="14" t="s">
        <v>1331</v>
      </c>
      <c r="G736" s="13" t="s">
        <v>87</v>
      </c>
      <c r="H736" s="13" t="s">
        <v>61</v>
      </c>
      <c r="I736" s="13" t="s">
        <v>1391</v>
      </c>
      <c r="J736" s="29">
        <v>30</v>
      </c>
      <c r="K736" s="2"/>
    </row>
    <row r="737" spans="1:11" ht="113.25" customHeight="1" x14ac:dyDescent="0.3">
      <c r="A737" s="2"/>
      <c r="B737" s="12" t="s">
        <v>125</v>
      </c>
      <c r="C737" s="13" t="s">
        <v>1328</v>
      </c>
      <c r="D737" s="13" t="s">
        <v>1386</v>
      </c>
      <c r="E737" s="13" t="s">
        <v>1330</v>
      </c>
      <c r="F737" s="14" t="s">
        <v>1331</v>
      </c>
      <c r="G737" s="13" t="s">
        <v>76</v>
      </c>
      <c r="H737" s="13" t="s">
        <v>1392</v>
      </c>
      <c r="I737" s="13" t="s">
        <v>1393</v>
      </c>
      <c r="J737" s="29">
        <v>48</v>
      </c>
      <c r="K737" s="2"/>
    </row>
    <row r="738" spans="1:11" ht="113.25" customHeight="1" x14ac:dyDescent="0.3">
      <c r="A738" s="2"/>
      <c r="B738" s="12" t="s">
        <v>125</v>
      </c>
      <c r="C738" s="13" t="s">
        <v>1328</v>
      </c>
      <c r="D738" s="13" t="s">
        <v>1386</v>
      </c>
      <c r="E738" s="13" t="s">
        <v>1330</v>
      </c>
      <c r="F738" s="14" t="s">
        <v>1374</v>
      </c>
      <c r="G738" s="13" t="s">
        <v>76</v>
      </c>
      <c r="H738" s="13" t="s">
        <v>1392</v>
      </c>
      <c r="I738" s="13" t="s">
        <v>1393</v>
      </c>
      <c r="J738" s="29">
        <v>48</v>
      </c>
      <c r="K738" s="2"/>
    </row>
    <row r="739" spans="1:11" ht="113.25" customHeight="1" x14ac:dyDescent="0.3">
      <c r="A739" s="2"/>
      <c r="B739" s="12" t="s">
        <v>125</v>
      </c>
      <c r="C739" s="13" t="s">
        <v>1328</v>
      </c>
      <c r="D739" s="13" t="s">
        <v>1386</v>
      </c>
      <c r="E739" s="13" t="s">
        <v>1330</v>
      </c>
      <c r="F739" s="14" t="s">
        <v>1374</v>
      </c>
      <c r="G739" s="13" t="s">
        <v>76</v>
      </c>
      <c r="H739" s="13" t="s">
        <v>1394</v>
      </c>
      <c r="I739" s="13" t="s">
        <v>1395</v>
      </c>
      <c r="J739" s="29">
        <v>57</v>
      </c>
      <c r="K739" s="2"/>
    </row>
    <row r="740" spans="1:11" ht="113.25" customHeight="1" x14ac:dyDescent="0.3">
      <c r="A740" s="2"/>
      <c r="B740" s="12" t="s">
        <v>125</v>
      </c>
      <c r="C740" s="13" t="s">
        <v>1328</v>
      </c>
      <c r="D740" s="13" t="s">
        <v>1386</v>
      </c>
      <c r="E740" s="13" t="s">
        <v>1330</v>
      </c>
      <c r="F740" s="14" t="s">
        <v>1337</v>
      </c>
      <c r="G740" s="13" t="s">
        <v>76</v>
      </c>
      <c r="H740" s="13" t="s">
        <v>1394</v>
      </c>
      <c r="I740" s="13" t="s">
        <v>1395</v>
      </c>
      <c r="J740" s="29">
        <v>57</v>
      </c>
      <c r="K740" s="2"/>
    </row>
    <row r="741" spans="1:11" ht="113.25" customHeight="1" x14ac:dyDescent="0.3">
      <c r="A741" s="2"/>
      <c r="B741" s="12" t="s">
        <v>125</v>
      </c>
      <c r="C741" s="13" t="s">
        <v>1328</v>
      </c>
      <c r="D741" s="13" t="s">
        <v>1386</v>
      </c>
      <c r="E741" s="13" t="s">
        <v>1330</v>
      </c>
      <c r="F741" s="14" t="s">
        <v>1337</v>
      </c>
      <c r="G741" s="13" t="s">
        <v>76</v>
      </c>
      <c r="H741" s="13" t="s">
        <v>1396</v>
      </c>
      <c r="I741" s="13" t="s">
        <v>1397</v>
      </c>
      <c r="J741" s="29">
        <v>30</v>
      </c>
      <c r="K741" s="2"/>
    </row>
    <row r="742" spans="1:11" ht="113.25" customHeight="1" x14ac:dyDescent="0.3">
      <c r="A742" s="2"/>
      <c r="B742" s="12" t="s">
        <v>125</v>
      </c>
      <c r="C742" s="13" t="s">
        <v>1328</v>
      </c>
      <c r="D742" s="13" t="s">
        <v>1386</v>
      </c>
      <c r="E742" s="13" t="s">
        <v>1330</v>
      </c>
      <c r="F742" s="14" t="s">
        <v>1374</v>
      </c>
      <c r="G742" s="13" t="s">
        <v>76</v>
      </c>
      <c r="H742" s="13" t="s">
        <v>1396</v>
      </c>
      <c r="I742" s="13" t="s">
        <v>1397</v>
      </c>
      <c r="J742" s="29">
        <v>30</v>
      </c>
      <c r="K742" s="2"/>
    </row>
    <row r="743" spans="1:11" ht="113.25" customHeight="1" x14ac:dyDescent="0.3">
      <c r="A743" s="2"/>
      <c r="B743" s="12" t="s">
        <v>125</v>
      </c>
      <c r="C743" s="13" t="s">
        <v>1328</v>
      </c>
      <c r="D743" s="13" t="s">
        <v>1386</v>
      </c>
      <c r="E743" s="13" t="s">
        <v>1330</v>
      </c>
      <c r="F743" s="14" t="s">
        <v>1398</v>
      </c>
      <c r="G743" s="13" t="s">
        <v>76</v>
      </c>
      <c r="H743" s="13" t="s">
        <v>1396</v>
      </c>
      <c r="I743" s="13" t="s">
        <v>1397</v>
      </c>
      <c r="J743" s="29">
        <v>30</v>
      </c>
      <c r="K743" s="2"/>
    </row>
    <row r="744" spans="1:11" ht="113.25" customHeight="1" x14ac:dyDescent="0.3">
      <c r="A744" s="2"/>
      <c r="B744" s="12" t="s">
        <v>125</v>
      </c>
      <c r="C744" s="13" t="s">
        <v>1328</v>
      </c>
      <c r="D744" s="13" t="s">
        <v>1386</v>
      </c>
      <c r="E744" s="13" t="s">
        <v>1330</v>
      </c>
      <c r="F744" s="14" t="s">
        <v>1337</v>
      </c>
      <c r="G744" s="13" t="s">
        <v>76</v>
      </c>
      <c r="H744" s="13" t="s">
        <v>1399</v>
      </c>
      <c r="I744" s="13" t="s">
        <v>1400</v>
      </c>
      <c r="J744" s="29">
        <v>8</v>
      </c>
      <c r="K744" s="2"/>
    </row>
    <row r="745" spans="1:11" ht="113.25" customHeight="1" x14ac:dyDescent="0.3">
      <c r="A745" s="2"/>
      <c r="B745" s="12" t="s">
        <v>1065</v>
      </c>
      <c r="C745" s="13" t="s">
        <v>1401</v>
      </c>
      <c r="D745" s="13" t="s">
        <v>1401</v>
      </c>
      <c r="E745" s="13" t="s">
        <v>1330</v>
      </c>
      <c r="F745" s="14" t="s">
        <v>1331</v>
      </c>
      <c r="G745" s="13" t="s">
        <v>87</v>
      </c>
      <c r="H745" s="13" t="s">
        <v>1402</v>
      </c>
      <c r="I745" s="13" t="s">
        <v>1403</v>
      </c>
      <c r="J745" s="29">
        <v>5</v>
      </c>
      <c r="K745" s="2"/>
    </row>
    <row r="746" spans="1:11" ht="113.25" customHeight="1" x14ac:dyDescent="0.3">
      <c r="A746" s="2"/>
      <c r="B746" s="12" t="s">
        <v>1065</v>
      </c>
      <c r="C746" s="13" t="s">
        <v>1401</v>
      </c>
      <c r="D746" s="13" t="s">
        <v>1401</v>
      </c>
      <c r="E746" s="13" t="s">
        <v>1330</v>
      </c>
      <c r="F746" s="14" t="s">
        <v>1331</v>
      </c>
      <c r="G746" s="13" t="s">
        <v>76</v>
      </c>
      <c r="H746" s="13" t="s">
        <v>1404</v>
      </c>
      <c r="I746" s="13" t="s">
        <v>1405</v>
      </c>
      <c r="J746" s="29">
        <v>1</v>
      </c>
      <c r="K746" s="2"/>
    </row>
    <row r="747" spans="1:11" ht="113.25" customHeight="1" x14ac:dyDescent="0.3">
      <c r="A747" s="2"/>
      <c r="B747" s="12" t="s">
        <v>1065</v>
      </c>
      <c r="C747" s="13" t="s">
        <v>1401</v>
      </c>
      <c r="D747" s="13" t="s">
        <v>1401</v>
      </c>
      <c r="E747" s="13" t="s">
        <v>1330</v>
      </c>
      <c r="F747" s="14" t="s">
        <v>1331</v>
      </c>
      <c r="G747" s="13" t="s">
        <v>76</v>
      </c>
      <c r="H747" s="13" t="s">
        <v>1406</v>
      </c>
      <c r="I747" s="13" t="s">
        <v>1406</v>
      </c>
      <c r="J747" s="29">
        <v>1</v>
      </c>
      <c r="K747" s="2"/>
    </row>
    <row r="748" spans="1:11" ht="113.25" customHeight="1" x14ac:dyDescent="0.3">
      <c r="A748" s="2"/>
      <c r="B748" s="12" t="s">
        <v>1065</v>
      </c>
      <c r="C748" s="13" t="s">
        <v>1401</v>
      </c>
      <c r="D748" s="13" t="s">
        <v>1401</v>
      </c>
      <c r="E748" s="13" t="s">
        <v>1330</v>
      </c>
      <c r="F748" s="14" t="s">
        <v>1337</v>
      </c>
      <c r="G748" s="13" t="s">
        <v>76</v>
      </c>
      <c r="H748" s="13" t="s">
        <v>1407</v>
      </c>
      <c r="I748" s="13" t="s">
        <v>1408</v>
      </c>
      <c r="J748" s="33">
        <v>63.3</v>
      </c>
      <c r="K748" s="2"/>
    </row>
    <row r="749" spans="1:11" ht="113.25" customHeight="1" x14ac:dyDescent="0.3">
      <c r="A749" s="2"/>
      <c r="B749" s="12" t="s">
        <v>134</v>
      </c>
      <c r="C749" s="13" t="s">
        <v>169</v>
      </c>
      <c r="D749" s="13" t="s">
        <v>170</v>
      </c>
      <c r="E749" s="13" t="s">
        <v>1330</v>
      </c>
      <c r="F749" s="14" t="s">
        <v>1331</v>
      </c>
      <c r="G749" s="13" t="s">
        <v>76</v>
      </c>
      <c r="H749" s="13" t="s">
        <v>1409</v>
      </c>
      <c r="I749" s="13" t="s">
        <v>1410</v>
      </c>
      <c r="J749" s="29">
        <v>3000</v>
      </c>
      <c r="K749" s="2"/>
    </row>
    <row r="750" spans="1:11" ht="65.25" customHeight="1" x14ac:dyDescent="0.3">
      <c r="A750" s="2"/>
      <c r="B750" s="12" t="s">
        <v>71</v>
      </c>
      <c r="C750" s="13" t="s">
        <v>72</v>
      </c>
      <c r="D750" s="13" t="s">
        <v>1411</v>
      </c>
      <c r="E750" s="13" t="s">
        <v>1330</v>
      </c>
      <c r="F750" s="14" t="s">
        <v>1331</v>
      </c>
      <c r="G750" s="13" t="s">
        <v>76</v>
      </c>
      <c r="H750" s="13" t="s">
        <v>1412</v>
      </c>
      <c r="I750" s="13" t="s">
        <v>1413</v>
      </c>
      <c r="J750" s="29">
        <v>80</v>
      </c>
      <c r="K750" s="2"/>
    </row>
    <row r="751" spans="1:11" ht="65.25" customHeight="1" x14ac:dyDescent="0.3">
      <c r="A751" s="2"/>
      <c r="B751" s="12" t="s">
        <v>71</v>
      </c>
      <c r="C751" s="13" t="s">
        <v>72</v>
      </c>
      <c r="D751" s="13" t="s">
        <v>1411</v>
      </c>
      <c r="E751" s="13" t="s">
        <v>1330</v>
      </c>
      <c r="F751" s="14" t="s">
        <v>1374</v>
      </c>
      <c r="G751" s="13" t="s">
        <v>76</v>
      </c>
      <c r="H751" s="13" t="s">
        <v>1412</v>
      </c>
      <c r="I751" s="13" t="s">
        <v>1413</v>
      </c>
      <c r="J751" s="29">
        <v>80</v>
      </c>
      <c r="K751" s="2"/>
    </row>
    <row r="752" spans="1:11" ht="65.25" customHeight="1" x14ac:dyDescent="0.3">
      <c r="A752" s="2"/>
      <c r="B752" s="12" t="s">
        <v>71</v>
      </c>
      <c r="C752" s="13" t="s">
        <v>72</v>
      </c>
      <c r="D752" s="13" t="s">
        <v>1411</v>
      </c>
      <c r="E752" s="13" t="s">
        <v>1330</v>
      </c>
      <c r="F752" s="14" t="s">
        <v>1337</v>
      </c>
      <c r="G752" s="13" t="s">
        <v>76</v>
      </c>
      <c r="H752" s="13" t="s">
        <v>1412</v>
      </c>
      <c r="I752" s="13" t="s">
        <v>1413</v>
      </c>
      <c r="J752" s="29">
        <v>80</v>
      </c>
      <c r="K752" s="2"/>
    </row>
    <row r="753" spans="1:11" ht="65.25" customHeight="1" x14ac:dyDescent="0.3">
      <c r="A753" s="2"/>
      <c r="B753" s="12" t="s">
        <v>71</v>
      </c>
      <c r="C753" s="13" t="s">
        <v>72</v>
      </c>
      <c r="D753" s="13" t="s">
        <v>1411</v>
      </c>
      <c r="E753" s="13" t="s">
        <v>1330</v>
      </c>
      <c r="F753" s="14" t="s">
        <v>1342</v>
      </c>
      <c r="G753" s="13" t="s">
        <v>76</v>
      </c>
      <c r="H753" s="13" t="s">
        <v>1414</v>
      </c>
      <c r="I753" s="13" t="s">
        <v>1415</v>
      </c>
      <c r="J753" s="29">
        <v>80</v>
      </c>
      <c r="K753" s="2"/>
    </row>
    <row r="754" spans="1:11" ht="113.25" customHeight="1" x14ac:dyDescent="0.3">
      <c r="A754" s="2"/>
      <c r="B754" s="12" t="s">
        <v>71</v>
      </c>
      <c r="C754" s="13" t="s">
        <v>97</v>
      </c>
      <c r="D754" s="13" t="s">
        <v>101</v>
      </c>
      <c r="E754" s="13" t="s">
        <v>1330</v>
      </c>
      <c r="F754" s="14" t="s">
        <v>1342</v>
      </c>
      <c r="G754" s="13" t="s">
        <v>76</v>
      </c>
      <c r="H754" s="13" t="s">
        <v>1416</v>
      </c>
      <c r="I754" s="13" t="s">
        <v>1417</v>
      </c>
      <c r="J754" s="29">
        <v>1</v>
      </c>
      <c r="K754" s="2"/>
    </row>
    <row r="755" spans="1:11" ht="113.25" customHeight="1" x14ac:dyDescent="0.3">
      <c r="A755" s="2"/>
      <c r="B755" s="12" t="s">
        <v>71</v>
      </c>
      <c r="C755" s="13" t="s">
        <v>97</v>
      </c>
      <c r="D755" s="13" t="s">
        <v>101</v>
      </c>
      <c r="E755" s="13" t="s">
        <v>1330</v>
      </c>
      <c r="F755" s="14" t="s">
        <v>1331</v>
      </c>
      <c r="G755" s="13" t="s">
        <v>76</v>
      </c>
      <c r="H755" s="13" t="s">
        <v>1418</v>
      </c>
      <c r="I755" s="13" t="s">
        <v>1419</v>
      </c>
      <c r="J755" s="39">
        <v>74.400000000000006</v>
      </c>
      <c r="K755" s="2"/>
    </row>
    <row r="756" spans="1:11" ht="113.25" customHeight="1" x14ac:dyDescent="0.3">
      <c r="A756" s="2"/>
      <c r="B756" s="12" t="s">
        <v>71</v>
      </c>
      <c r="C756" s="13" t="s">
        <v>97</v>
      </c>
      <c r="D756" s="13" t="s">
        <v>101</v>
      </c>
      <c r="E756" s="13" t="s">
        <v>1330</v>
      </c>
      <c r="F756" s="14" t="s">
        <v>1374</v>
      </c>
      <c r="G756" s="13" t="s">
        <v>76</v>
      </c>
      <c r="H756" s="13" t="s">
        <v>1418</v>
      </c>
      <c r="I756" s="13" t="s">
        <v>1419</v>
      </c>
      <c r="J756" s="39">
        <v>74.400000000000006</v>
      </c>
      <c r="K756" s="2"/>
    </row>
    <row r="757" spans="1:11" ht="113.25" customHeight="1" x14ac:dyDescent="0.3">
      <c r="A757" s="2"/>
      <c r="B757" s="12" t="s">
        <v>71</v>
      </c>
      <c r="C757" s="13" t="s">
        <v>97</v>
      </c>
      <c r="D757" s="13" t="s">
        <v>101</v>
      </c>
      <c r="E757" s="13" t="s">
        <v>1330</v>
      </c>
      <c r="F757" s="14" t="s">
        <v>1337</v>
      </c>
      <c r="G757" s="13" t="s">
        <v>76</v>
      </c>
      <c r="H757" s="13" t="s">
        <v>1418</v>
      </c>
      <c r="I757" s="13" t="s">
        <v>1419</v>
      </c>
      <c r="J757" s="39">
        <v>74.400000000000006</v>
      </c>
      <c r="K757" s="2"/>
    </row>
    <row r="758" spans="1:11" ht="113.25" customHeight="1" x14ac:dyDescent="0.3">
      <c r="A758" s="2"/>
      <c r="B758" s="12" t="s">
        <v>71</v>
      </c>
      <c r="C758" s="13" t="s">
        <v>97</v>
      </c>
      <c r="D758" s="13" t="s">
        <v>101</v>
      </c>
      <c r="E758" s="13" t="s">
        <v>1330</v>
      </c>
      <c r="F758" s="14" t="s">
        <v>1398</v>
      </c>
      <c r="G758" s="13" t="s">
        <v>76</v>
      </c>
      <c r="H758" s="13" t="s">
        <v>1418</v>
      </c>
      <c r="I758" s="13" t="s">
        <v>1419</v>
      </c>
      <c r="J758" s="39">
        <v>74.400000000000006</v>
      </c>
      <c r="K758" s="2"/>
    </row>
    <row r="759" spans="1:11" ht="113.25" customHeight="1" x14ac:dyDescent="0.3">
      <c r="A759" s="2"/>
      <c r="B759" s="12" t="s">
        <v>71</v>
      </c>
      <c r="C759" s="13" t="s">
        <v>104</v>
      </c>
      <c r="D759" s="13" t="s">
        <v>446</v>
      </c>
      <c r="E759" s="13" t="s">
        <v>1330</v>
      </c>
      <c r="F759" s="14" t="s">
        <v>1331</v>
      </c>
      <c r="G759" s="13" t="s">
        <v>76</v>
      </c>
      <c r="H759" s="13" t="s">
        <v>1420</v>
      </c>
      <c r="I759" s="13" t="s">
        <v>1421</v>
      </c>
      <c r="J759" s="29">
        <v>80</v>
      </c>
      <c r="K759" s="2"/>
    </row>
    <row r="760" spans="1:11" ht="189.75" customHeight="1" x14ac:dyDescent="0.3">
      <c r="A760" s="2"/>
      <c r="B760" s="12" t="s">
        <v>71</v>
      </c>
      <c r="C760" s="13" t="s">
        <v>104</v>
      </c>
      <c r="D760" s="13" t="s">
        <v>446</v>
      </c>
      <c r="E760" s="13" t="s">
        <v>1330</v>
      </c>
      <c r="F760" s="14" t="s">
        <v>1337</v>
      </c>
      <c r="G760" s="13" t="s">
        <v>76</v>
      </c>
      <c r="H760" s="13" t="s">
        <v>1420</v>
      </c>
      <c r="I760" s="13" t="s">
        <v>1421</v>
      </c>
      <c r="J760" s="29">
        <v>80</v>
      </c>
      <c r="K760" s="2"/>
    </row>
    <row r="761" spans="1:11" ht="113.25" customHeight="1" x14ac:dyDescent="0.3">
      <c r="A761" s="2"/>
      <c r="B761" s="16" t="s">
        <v>71</v>
      </c>
      <c r="C761" s="17" t="s">
        <v>104</v>
      </c>
      <c r="D761" s="17" t="s">
        <v>446</v>
      </c>
      <c r="E761" s="17" t="s">
        <v>1330</v>
      </c>
      <c r="F761" s="18" t="s">
        <v>1342</v>
      </c>
      <c r="G761" s="17" t="s">
        <v>76</v>
      </c>
      <c r="H761" s="17" t="s">
        <v>1420</v>
      </c>
      <c r="I761" s="17" t="s">
        <v>1421</v>
      </c>
      <c r="J761" s="36">
        <v>80</v>
      </c>
      <c r="K761" s="2"/>
    </row>
    <row r="762" spans="1:11" ht="113.25" customHeight="1" x14ac:dyDescent="0.3">
      <c r="A762" s="2"/>
      <c r="B762" s="20"/>
      <c r="C762" s="20"/>
      <c r="D762" s="20"/>
      <c r="E762" s="20"/>
      <c r="F762" s="20"/>
      <c r="G762" s="20"/>
      <c r="H762" s="20"/>
      <c r="I762" s="20"/>
      <c r="J762" s="20"/>
      <c r="K762" s="2"/>
    </row>
    <row r="763" spans="1:11" ht="45" customHeight="1" x14ac:dyDescent="0.3">
      <c r="A763" s="3"/>
      <c r="B763" s="4" t="s">
        <v>62</v>
      </c>
      <c r="C763" s="5" t="s">
        <v>63</v>
      </c>
      <c r="D763" s="5" t="s">
        <v>64</v>
      </c>
      <c r="E763" s="5" t="s">
        <v>65</v>
      </c>
      <c r="F763" s="5" t="s">
        <v>66</v>
      </c>
      <c r="G763" s="5" t="s">
        <v>67</v>
      </c>
      <c r="H763" s="5" t="s">
        <v>68</v>
      </c>
      <c r="I763" s="5" t="s">
        <v>69</v>
      </c>
      <c r="J763" s="6" t="s">
        <v>70</v>
      </c>
      <c r="K763" s="7"/>
    </row>
    <row r="764" spans="1:11" ht="84" customHeight="1" x14ac:dyDescent="0.3">
      <c r="A764" s="2"/>
      <c r="B764" s="21" t="s">
        <v>108</v>
      </c>
      <c r="C764" s="22" t="s">
        <v>1422</v>
      </c>
      <c r="D764" s="22" t="s">
        <v>1423</v>
      </c>
      <c r="E764" s="22" t="s">
        <v>1424</v>
      </c>
      <c r="F764" s="23" t="s">
        <v>1425</v>
      </c>
      <c r="G764" s="22" t="s">
        <v>87</v>
      </c>
      <c r="H764" s="22" t="s">
        <v>1426</v>
      </c>
      <c r="I764" s="22" t="s">
        <v>1427</v>
      </c>
      <c r="J764" s="35">
        <v>0</v>
      </c>
      <c r="K764" s="2"/>
    </row>
    <row r="765" spans="1:11" ht="84" customHeight="1" x14ac:dyDescent="0.3">
      <c r="A765" s="2"/>
      <c r="B765" s="12" t="s">
        <v>108</v>
      </c>
      <c r="C765" s="13" t="s">
        <v>1422</v>
      </c>
      <c r="D765" s="13" t="s">
        <v>1423</v>
      </c>
      <c r="E765" s="13" t="s">
        <v>1424</v>
      </c>
      <c r="F765" s="14" t="s">
        <v>1425</v>
      </c>
      <c r="G765" s="13" t="s">
        <v>76</v>
      </c>
      <c r="H765" s="13" t="s">
        <v>1428</v>
      </c>
      <c r="I765" s="13" t="s">
        <v>1429</v>
      </c>
      <c r="J765" s="29">
        <v>1</v>
      </c>
      <c r="K765" s="2"/>
    </row>
    <row r="766" spans="1:11" ht="84" customHeight="1" x14ac:dyDescent="0.3">
      <c r="A766" s="2"/>
      <c r="B766" s="12" t="s">
        <v>108</v>
      </c>
      <c r="C766" s="13" t="s">
        <v>1422</v>
      </c>
      <c r="D766" s="13" t="s">
        <v>1423</v>
      </c>
      <c r="E766" s="13" t="s">
        <v>1424</v>
      </c>
      <c r="F766" s="14" t="s">
        <v>1425</v>
      </c>
      <c r="G766" s="13" t="s">
        <v>76</v>
      </c>
      <c r="H766" s="13" t="s">
        <v>1430</v>
      </c>
      <c r="I766" s="13" t="s">
        <v>1431</v>
      </c>
      <c r="J766" s="29">
        <v>1</v>
      </c>
      <c r="K766" s="2"/>
    </row>
    <row r="767" spans="1:11" ht="65.25" customHeight="1" x14ac:dyDescent="0.3">
      <c r="A767" s="2"/>
      <c r="B767" s="12" t="s">
        <v>108</v>
      </c>
      <c r="C767" s="13" t="s">
        <v>1422</v>
      </c>
      <c r="D767" s="13" t="s">
        <v>1423</v>
      </c>
      <c r="E767" s="13" t="s">
        <v>1424</v>
      </c>
      <c r="F767" s="14" t="s">
        <v>1425</v>
      </c>
      <c r="G767" s="13" t="s">
        <v>87</v>
      </c>
      <c r="H767" s="13" t="s">
        <v>1432</v>
      </c>
      <c r="I767" s="13" t="s">
        <v>1433</v>
      </c>
      <c r="J767" s="29">
        <v>13</v>
      </c>
      <c r="K767" s="2"/>
    </row>
    <row r="768" spans="1:11" ht="113.25" customHeight="1" x14ac:dyDescent="0.3">
      <c r="A768" s="2"/>
      <c r="B768" s="12" t="s">
        <v>108</v>
      </c>
      <c r="C768" s="13" t="s">
        <v>1422</v>
      </c>
      <c r="D768" s="13" t="s">
        <v>1423</v>
      </c>
      <c r="E768" s="13" t="s">
        <v>1424</v>
      </c>
      <c r="F768" s="14" t="s">
        <v>1425</v>
      </c>
      <c r="G768" s="13" t="s">
        <v>76</v>
      </c>
      <c r="H768" s="13" t="s">
        <v>1434</v>
      </c>
      <c r="I768" s="13" t="s">
        <v>1435</v>
      </c>
      <c r="J768" s="29">
        <v>1</v>
      </c>
      <c r="K768" s="2"/>
    </row>
    <row r="769" spans="1:11" ht="113.25" customHeight="1" x14ac:dyDescent="0.3">
      <c r="A769" s="2"/>
      <c r="B769" s="12" t="s">
        <v>108</v>
      </c>
      <c r="C769" s="13" t="s">
        <v>1422</v>
      </c>
      <c r="D769" s="13" t="s">
        <v>1436</v>
      </c>
      <c r="E769" s="13" t="s">
        <v>1424</v>
      </c>
      <c r="F769" s="14" t="s">
        <v>1425</v>
      </c>
      <c r="G769" s="13" t="s">
        <v>87</v>
      </c>
      <c r="H769" s="13" t="s">
        <v>1437</v>
      </c>
      <c r="I769" s="13" t="s">
        <v>1438</v>
      </c>
      <c r="J769" s="29">
        <v>48</v>
      </c>
      <c r="K769" s="2"/>
    </row>
    <row r="770" spans="1:11" ht="113.25" customHeight="1" x14ac:dyDescent="0.3">
      <c r="A770" s="2"/>
      <c r="B770" s="12" t="s">
        <v>108</v>
      </c>
      <c r="C770" s="13" t="s">
        <v>1422</v>
      </c>
      <c r="D770" s="13" t="s">
        <v>1436</v>
      </c>
      <c r="E770" s="13" t="s">
        <v>1424</v>
      </c>
      <c r="F770" s="14" t="s">
        <v>1425</v>
      </c>
      <c r="G770" s="13" t="s">
        <v>76</v>
      </c>
      <c r="H770" s="13" t="s">
        <v>1439</v>
      </c>
      <c r="I770" s="13" t="s">
        <v>1440</v>
      </c>
      <c r="J770" s="29">
        <v>1</v>
      </c>
      <c r="K770" s="2"/>
    </row>
    <row r="771" spans="1:11" ht="113.25" customHeight="1" x14ac:dyDescent="0.3">
      <c r="A771" s="2"/>
      <c r="B771" s="12" t="s">
        <v>108</v>
      </c>
      <c r="C771" s="13" t="s">
        <v>1422</v>
      </c>
      <c r="D771" s="13" t="s">
        <v>1436</v>
      </c>
      <c r="E771" s="13" t="s">
        <v>1424</v>
      </c>
      <c r="F771" s="14" t="s">
        <v>1425</v>
      </c>
      <c r="G771" s="13" t="s">
        <v>76</v>
      </c>
      <c r="H771" s="13" t="s">
        <v>1441</v>
      </c>
      <c r="I771" s="13" t="s">
        <v>1442</v>
      </c>
      <c r="J771" s="29">
        <v>3000</v>
      </c>
      <c r="K771" s="2"/>
    </row>
    <row r="772" spans="1:11" ht="113.25" customHeight="1" x14ac:dyDescent="0.3">
      <c r="A772" s="2"/>
      <c r="B772" s="12" t="s">
        <v>108</v>
      </c>
      <c r="C772" s="13" t="s">
        <v>1422</v>
      </c>
      <c r="D772" s="13" t="s">
        <v>1436</v>
      </c>
      <c r="E772" s="13" t="s">
        <v>1424</v>
      </c>
      <c r="F772" s="14" t="s">
        <v>1425</v>
      </c>
      <c r="G772" s="13" t="s">
        <v>76</v>
      </c>
      <c r="H772" s="13" t="s">
        <v>1443</v>
      </c>
      <c r="I772" s="13" t="s">
        <v>1444</v>
      </c>
      <c r="J772" s="29">
        <v>500</v>
      </c>
      <c r="K772" s="2"/>
    </row>
    <row r="773" spans="1:11" ht="113.25" customHeight="1" x14ac:dyDescent="0.3">
      <c r="A773" s="2"/>
      <c r="B773" s="12" t="s">
        <v>108</v>
      </c>
      <c r="C773" s="13" t="s">
        <v>1422</v>
      </c>
      <c r="D773" s="13" t="s">
        <v>1436</v>
      </c>
      <c r="E773" s="13" t="s">
        <v>1424</v>
      </c>
      <c r="F773" s="14" t="s">
        <v>1425</v>
      </c>
      <c r="G773" s="13" t="s">
        <v>76</v>
      </c>
      <c r="H773" s="13" t="s">
        <v>1445</v>
      </c>
      <c r="I773" s="13" t="s">
        <v>1446</v>
      </c>
      <c r="J773" s="29">
        <v>5400</v>
      </c>
      <c r="K773" s="2"/>
    </row>
    <row r="774" spans="1:11" ht="113.25" customHeight="1" x14ac:dyDescent="0.3">
      <c r="A774" s="2"/>
      <c r="B774" s="12" t="s">
        <v>108</v>
      </c>
      <c r="C774" s="13" t="s">
        <v>1422</v>
      </c>
      <c r="D774" s="13" t="s">
        <v>1436</v>
      </c>
      <c r="E774" s="13" t="s">
        <v>1424</v>
      </c>
      <c r="F774" s="14" t="s">
        <v>1425</v>
      </c>
      <c r="G774" s="13" t="s">
        <v>76</v>
      </c>
      <c r="H774" s="13" t="s">
        <v>1447</v>
      </c>
      <c r="I774" s="13" t="s">
        <v>1448</v>
      </c>
      <c r="J774" s="29">
        <v>1</v>
      </c>
      <c r="K774" s="2"/>
    </row>
    <row r="775" spans="1:11" ht="85.5" customHeight="1" x14ac:dyDescent="0.3">
      <c r="A775" s="2"/>
      <c r="B775" s="12" t="s">
        <v>108</v>
      </c>
      <c r="C775" s="13" t="s">
        <v>1422</v>
      </c>
      <c r="D775" s="13" t="s">
        <v>1436</v>
      </c>
      <c r="E775" s="13" t="s">
        <v>1424</v>
      </c>
      <c r="F775" s="14" t="s">
        <v>1425</v>
      </c>
      <c r="G775" s="13" t="s">
        <v>76</v>
      </c>
      <c r="H775" s="13" t="s">
        <v>1449</v>
      </c>
      <c r="I775" s="13" t="s">
        <v>1450</v>
      </c>
      <c r="J775" s="29">
        <v>1</v>
      </c>
      <c r="K775" s="2"/>
    </row>
    <row r="776" spans="1:11" ht="85.5" customHeight="1" x14ac:dyDescent="0.3">
      <c r="A776" s="2"/>
      <c r="B776" s="12" t="s">
        <v>108</v>
      </c>
      <c r="C776" s="13" t="s">
        <v>1422</v>
      </c>
      <c r="D776" s="13" t="s">
        <v>1436</v>
      </c>
      <c r="E776" s="13" t="s">
        <v>1424</v>
      </c>
      <c r="F776" s="14" t="s">
        <v>1425</v>
      </c>
      <c r="G776" s="13" t="s">
        <v>87</v>
      </c>
      <c r="H776" s="13" t="s">
        <v>1451</v>
      </c>
      <c r="I776" s="13" t="s">
        <v>1452</v>
      </c>
      <c r="J776" s="29">
        <v>20</v>
      </c>
      <c r="K776" s="2"/>
    </row>
    <row r="777" spans="1:11" ht="85.5" customHeight="1" x14ac:dyDescent="0.3">
      <c r="A777" s="2"/>
      <c r="B777" s="12" t="s">
        <v>108</v>
      </c>
      <c r="C777" s="13" t="s">
        <v>1422</v>
      </c>
      <c r="D777" s="13" t="s">
        <v>1436</v>
      </c>
      <c r="E777" s="13" t="s">
        <v>1424</v>
      </c>
      <c r="F777" s="14" t="s">
        <v>1425</v>
      </c>
      <c r="G777" s="13" t="s">
        <v>76</v>
      </c>
      <c r="H777" s="13" t="s">
        <v>1453</v>
      </c>
      <c r="I777" s="13" t="s">
        <v>1454</v>
      </c>
      <c r="J777" s="29">
        <v>22</v>
      </c>
      <c r="K777" s="2"/>
    </row>
    <row r="778" spans="1:11" ht="85.5" customHeight="1" x14ac:dyDescent="0.3">
      <c r="A778" s="2"/>
      <c r="B778" s="12" t="s">
        <v>108</v>
      </c>
      <c r="C778" s="13" t="s">
        <v>1422</v>
      </c>
      <c r="D778" s="13" t="s">
        <v>1436</v>
      </c>
      <c r="E778" s="13" t="s">
        <v>1424</v>
      </c>
      <c r="F778" s="14" t="s">
        <v>1425</v>
      </c>
      <c r="G778" s="13" t="s">
        <v>76</v>
      </c>
      <c r="H778" s="13" t="s">
        <v>1453</v>
      </c>
      <c r="I778" s="13" t="s">
        <v>1455</v>
      </c>
      <c r="J778" s="29">
        <v>30000</v>
      </c>
      <c r="K778" s="2"/>
    </row>
    <row r="779" spans="1:11" ht="85.5" customHeight="1" x14ac:dyDescent="0.3">
      <c r="A779" s="2"/>
      <c r="B779" s="12" t="s">
        <v>108</v>
      </c>
      <c r="C779" s="13" t="s">
        <v>1422</v>
      </c>
      <c r="D779" s="13" t="s">
        <v>1436</v>
      </c>
      <c r="E779" s="13" t="s">
        <v>1424</v>
      </c>
      <c r="F779" s="14" t="s">
        <v>1425</v>
      </c>
      <c r="G779" s="13" t="s">
        <v>76</v>
      </c>
      <c r="H779" s="13" t="s">
        <v>1456</v>
      </c>
      <c r="I779" s="13" t="s">
        <v>1457</v>
      </c>
      <c r="J779" s="29">
        <v>140000</v>
      </c>
      <c r="K779" s="2"/>
    </row>
    <row r="780" spans="1:11" ht="113.25" customHeight="1" x14ac:dyDescent="0.3">
      <c r="A780" s="2"/>
      <c r="B780" s="12" t="s">
        <v>108</v>
      </c>
      <c r="C780" s="13" t="s">
        <v>1422</v>
      </c>
      <c r="D780" s="13" t="s">
        <v>1436</v>
      </c>
      <c r="E780" s="13" t="s">
        <v>1424</v>
      </c>
      <c r="F780" s="14" t="s">
        <v>1425</v>
      </c>
      <c r="G780" s="13" t="s">
        <v>87</v>
      </c>
      <c r="H780" s="13" t="s">
        <v>1458</v>
      </c>
      <c r="I780" s="13" t="s">
        <v>1459</v>
      </c>
      <c r="J780" s="33">
        <v>1.4</v>
      </c>
      <c r="K780" s="2"/>
    </row>
    <row r="781" spans="1:11" ht="113.25" customHeight="1" x14ac:dyDescent="0.3">
      <c r="A781" s="2"/>
      <c r="B781" s="12" t="s">
        <v>108</v>
      </c>
      <c r="C781" s="13" t="s">
        <v>1422</v>
      </c>
      <c r="D781" s="13" t="s">
        <v>1436</v>
      </c>
      <c r="E781" s="13" t="s">
        <v>1424</v>
      </c>
      <c r="F781" s="14" t="s">
        <v>1425</v>
      </c>
      <c r="G781" s="13" t="s">
        <v>76</v>
      </c>
      <c r="H781" s="13" t="s">
        <v>1460</v>
      </c>
      <c r="I781" s="13" t="s">
        <v>1461</v>
      </c>
      <c r="J781" s="29">
        <v>30000</v>
      </c>
      <c r="K781" s="2"/>
    </row>
    <row r="782" spans="1:11" ht="113.25" customHeight="1" x14ac:dyDescent="0.3">
      <c r="A782" s="2"/>
      <c r="B782" s="12" t="s">
        <v>108</v>
      </c>
      <c r="C782" s="13" t="s">
        <v>1422</v>
      </c>
      <c r="D782" s="13" t="s">
        <v>1436</v>
      </c>
      <c r="E782" s="13" t="s">
        <v>1424</v>
      </c>
      <c r="F782" s="14" t="s">
        <v>1425</v>
      </c>
      <c r="G782" s="13" t="s">
        <v>87</v>
      </c>
      <c r="H782" s="13" t="s">
        <v>1462</v>
      </c>
      <c r="I782" s="13" t="s">
        <v>1463</v>
      </c>
      <c r="J782" s="29">
        <v>15</v>
      </c>
      <c r="K782" s="2"/>
    </row>
    <row r="783" spans="1:11" ht="113.25" customHeight="1" x14ac:dyDescent="0.3">
      <c r="A783" s="2"/>
      <c r="B783" s="12" t="s">
        <v>108</v>
      </c>
      <c r="C783" s="13" t="s">
        <v>1422</v>
      </c>
      <c r="D783" s="13" t="s">
        <v>1436</v>
      </c>
      <c r="E783" s="13" t="s">
        <v>1424</v>
      </c>
      <c r="F783" s="14" t="s">
        <v>1425</v>
      </c>
      <c r="G783" s="13" t="s">
        <v>87</v>
      </c>
      <c r="H783" s="13" t="s">
        <v>1462</v>
      </c>
      <c r="I783" s="13" t="s">
        <v>1464</v>
      </c>
      <c r="J783" s="29">
        <v>15</v>
      </c>
      <c r="K783" s="2"/>
    </row>
    <row r="784" spans="1:11" ht="113.25" customHeight="1" x14ac:dyDescent="0.3">
      <c r="A784" s="2"/>
      <c r="B784" s="12" t="s">
        <v>108</v>
      </c>
      <c r="C784" s="13" t="s">
        <v>1422</v>
      </c>
      <c r="D784" s="13" t="s">
        <v>1436</v>
      </c>
      <c r="E784" s="13" t="s">
        <v>1424</v>
      </c>
      <c r="F784" s="14" t="s">
        <v>1425</v>
      </c>
      <c r="G784" s="13" t="s">
        <v>76</v>
      </c>
      <c r="H784" s="13" t="s">
        <v>1465</v>
      </c>
      <c r="I784" s="13" t="s">
        <v>1466</v>
      </c>
      <c r="J784" s="29">
        <v>33475</v>
      </c>
      <c r="K784" s="2"/>
    </row>
    <row r="785" spans="1:11" ht="113.25" customHeight="1" x14ac:dyDescent="0.3">
      <c r="A785" s="2"/>
      <c r="B785" s="12" t="s">
        <v>108</v>
      </c>
      <c r="C785" s="13" t="s">
        <v>1422</v>
      </c>
      <c r="D785" s="13" t="s">
        <v>1436</v>
      </c>
      <c r="E785" s="13" t="s">
        <v>1424</v>
      </c>
      <c r="F785" s="14" t="s">
        <v>1425</v>
      </c>
      <c r="G785" s="13" t="s">
        <v>87</v>
      </c>
      <c r="H785" s="13" t="s">
        <v>1467</v>
      </c>
      <c r="I785" s="13" t="s">
        <v>1468</v>
      </c>
      <c r="J785" s="29">
        <v>100</v>
      </c>
      <c r="K785" s="2"/>
    </row>
    <row r="786" spans="1:11" ht="113.25" customHeight="1" x14ac:dyDescent="0.3">
      <c r="A786" s="2"/>
      <c r="B786" s="12" t="s">
        <v>108</v>
      </c>
      <c r="C786" s="13" t="s">
        <v>1422</v>
      </c>
      <c r="D786" s="13" t="s">
        <v>1436</v>
      </c>
      <c r="E786" s="13" t="s">
        <v>1424</v>
      </c>
      <c r="F786" s="14" t="s">
        <v>1425</v>
      </c>
      <c r="G786" s="13" t="s">
        <v>76</v>
      </c>
      <c r="H786" s="13" t="s">
        <v>1469</v>
      </c>
      <c r="I786" s="13" t="s">
        <v>1470</v>
      </c>
      <c r="J786" s="29">
        <v>1</v>
      </c>
      <c r="K786" s="2"/>
    </row>
    <row r="787" spans="1:11" ht="113.25" customHeight="1" x14ac:dyDescent="0.3">
      <c r="A787" s="2"/>
      <c r="B787" s="12" t="s">
        <v>108</v>
      </c>
      <c r="C787" s="13" t="s">
        <v>1422</v>
      </c>
      <c r="D787" s="13" t="s">
        <v>1436</v>
      </c>
      <c r="E787" s="13" t="s">
        <v>1424</v>
      </c>
      <c r="F787" s="14" t="s">
        <v>1425</v>
      </c>
      <c r="G787" s="13" t="s">
        <v>76</v>
      </c>
      <c r="H787" s="13" t="s">
        <v>1471</v>
      </c>
      <c r="I787" s="13" t="s">
        <v>1472</v>
      </c>
      <c r="J787" s="29">
        <v>13</v>
      </c>
      <c r="K787" s="2"/>
    </row>
    <row r="788" spans="1:11" ht="113.25" customHeight="1" x14ac:dyDescent="0.3">
      <c r="A788" s="2"/>
      <c r="B788" s="12" t="s">
        <v>408</v>
      </c>
      <c r="C788" s="13" t="s">
        <v>1473</v>
      </c>
      <c r="D788" s="13" t="s">
        <v>1474</v>
      </c>
      <c r="E788" s="13" t="s">
        <v>1424</v>
      </c>
      <c r="F788" s="14" t="s">
        <v>1425</v>
      </c>
      <c r="G788" s="13" t="s">
        <v>87</v>
      </c>
      <c r="H788" s="13" t="s">
        <v>1475</v>
      </c>
      <c r="I788" s="13" t="s">
        <v>1476</v>
      </c>
      <c r="J788" s="29">
        <v>3</v>
      </c>
      <c r="K788" s="2"/>
    </row>
    <row r="789" spans="1:11" ht="113.25" customHeight="1" x14ac:dyDescent="0.3">
      <c r="A789" s="2"/>
      <c r="B789" s="12" t="s">
        <v>408</v>
      </c>
      <c r="C789" s="13" t="s">
        <v>1473</v>
      </c>
      <c r="D789" s="13" t="s">
        <v>1474</v>
      </c>
      <c r="E789" s="13" t="s">
        <v>1424</v>
      </c>
      <c r="F789" s="14" t="s">
        <v>1425</v>
      </c>
      <c r="G789" s="13" t="s">
        <v>76</v>
      </c>
      <c r="H789" s="13" t="s">
        <v>1477</v>
      </c>
      <c r="I789" s="13" t="s">
        <v>1478</v>
      </c>
      <c r="J789" s="29">
        <v>29000</v>
      </c>
      <c r="K789" s="2"/>
    </row>
    <row r="790" spans="1:11" ht="113.25" customHeight="1" x14ac:dyDescent="0.3">
      <c r="A790" s="2"/>
      <c r="B790" s="12" t="s">
        <v>408</v>
      </c>
      <c r="C790" s="13" t="s">
        <v>1473</v>
      </c>
      <c r="D790" s="13" t="s">
        <v>1474</v>
      </c>
      <c r="E790" s="13" t="s">
        <v>1424</v>
      </c>
      <c r="F790" s="14" t="s">
        <v>1425</v>
      </c>
      <c r="G790" s="13" t="s">
        <v>87</v>
      </c>
      <c r="H790" s="13" t="s">
        <v>1479</v>
      </c>
      <c r="I790" s="13" t="s">
        <v>1480</v>
      </c>
      <c r="J790" s="33">
        <v>0.2</v>
      </c>
      <c r="K790" s="2"/>
    </row>
    <row r="791" spans="1:11" ht="113.25" customHeight="1" x14ac:dyDescent="0.3">
      <c r="A791" s="2"/>
      <c r="B791" s="12" t="s">
        <v>408</v>
      </c>
      <c r="C791" s="13" t="s">
        <v>1473</v>
      </c>
      <c r="D791" s="13" t="s">
        <v>1474</v>
      </c>
      <c r="E791" s="13" t="s">
        <v>1424</v>
      </c>
      <c r="F791" s="14" t="s">
        <v>1425</v>
      </c>
      <c r="G791" s="13" t="s">
        <v>76</v>
      </c>
      <c r="H791" s="13" t="s">
        <v>1481</v>
      </c>
      <c r="I791" s="13" t="s">
        <v>1482</v>
      </c>
      <c r="J791" s="29">
        <v>1</v>
      </c>
      <c r="K791" s="2"/>
    </row>
    <row r="792" spans="1:11" ht="113.25" customHeight="1" x14ac:dyDescent="0.3">
      <c r="A792" s="2"/>
      <c r="B792" s="12" t="s">
        <v>408</v>
      </c>
      <c r="C792" s="13" t="s">
        <v>1473</v>
      </c>
      <c r="D792" s="13" t="s">
        <v>1474</v>
      </c>
      <c r="E792" s="13" t="s">
        <v>1424</v>
      </c>
      <c r="F792" s="14" t="s">
        <v>1425</v>
      </c>
      <c r="G792" s="13" t="s">
        <v>76</v>
      </c>
      <c r="H792" s="13" t="s">
        <v>1483</v>
      </c>
      <c r="I792" s="13" t="s">
        <v>1484</v>
      </c>
      <c r="J792" s="29">
        <v>5000</v>
      </c>
      <c r="K792" s="2"/>
    </row>
    <row r="793" spans="1:11" ht="113.25" customHeight="1" x14ac:dyDescent="0.3">
      <c r="A793" s="2"/>
      <c r="B793" s="12" t="s">
        <v>408</v>
      </c>
      <c r="C793" s="13" t="s">
        <v>1473</v>
      </c>
      <c r="D793" s="13" t="s">
        <v>1474</v>
      </c>
      <c r="E793" s="13" t="s">
        <v>1424</v>
      </c>
      <c r="F793" s="14" t="s">
        <v>1425</v>
      </c>
      <c r="G793" s="13" t="s">
        <v>87</v>
      </c>
      <c r="H793" s="13" t="s">
        <v>1485</v>
      </c>
      <c r="I793" s="13" t="s">
        <v>1486</v>
      </c>
      <c r="J793" s="29">
        <v>49</v>
      </c>
      <c r="K793" s="2"/>
    </row>
    <row r="794" spans="1:11" ht="113.25" customHeight="1" x14ac:dyDescent="0.3">
      <c r="A794" s="2"/>
      <c r="B794" s="12" t="s">
        <v>408</v>
      </c>
      <c r="C794" s="13" t="s">
        <v>1473</v>
      </c>
      <c r="D794" s="13" t="s">
        <v>1474</v>
      </c>
      <c r="E794" s="13" t="s">
        <v>1424</v>
      </c>
      <c r="F794" s="14" t="s">
        <v>1425</v>
      </c>
      <c r="G794" s="13" t="s">
        <v>76</v>
      </c>
      <c r="H794" s="13" t="s">
        <v>1487</v>
      </c>
      <c r="I794" s="13" t="s">
        <v>1488</v>
      </c>
      <c r="J794" s="29">
        <v>1</v>
      </c>
      <c r="K794" s="2"/>
    </row>
    <row r="795" spans="1:11" ht="113.25" customHeight="1" x14ac:dyDescent="0.3">
      <c r="A795" s="2"/>
      <c r="B795" s="12" t="s">
        <v>408</v>
      </c>
      <c r="C795" s="13" t="s">
        <v>1473</v>
      </c>
      <c r="D795" s="13" t="s">
        <v>1474</v>
      </c>
      <c r="E795" s="13" t="s">
        <v>1424</v>
      </c>
      <c r="F795" s="14" t="s">
        <v>1425</v>
      </c>
      <c r="G795" s="13" t="s">
        <v>87</v>
      </c>
      <c r="H795" s="13" t="s">
        <v>1489</v>
      </c>
      <c r="I795" s="13" t="s">
        <v>1490</v>
      </c>
      <c r="J795" s="29">
        <v>4</v>
      </c>
      <c r="K795" s="2"/>
    </row>
    <row r="796" spans="1:11" ht="113.25" customHeight="1" x14ac:dyDescent="0.3">
      <c r="A796" s="2"/>
      <c r="B796" s="12" t="s">
        <v>408</v>
      </c>
      <c r="C796" s="13" t="s">
        <v>1473</v>
      </c>
      <c r="D796" s="13" t="s">
        <v>1474</v>
      </c>
      <c r="E796" s="13" t="s">
        <v>1424</v>
      </c>
      <c r="F796" s="14" t="s">
        <v>1425</v>
      </c>
      <c r="G796" s="13" t="s">
        <v>76</v>
      </c>
      <c r="H796" s="13" t="s">
        <v>1491</v>
      </c>
      <c r="I796" s="13" t="s">
        <v>1492</v>
      </c>
      <c r="J796" s="29">
        <v>50000</v>
      </c>
      <c r="K796" s="2"/>
    </row>
    <row r="797" spans="1:11" ht="113.25" customHeight="1" x14ac:dyDescent="0.3">
      <c r="A797" s="2"/>
      <c r="B797" s="12" t="s">
        <v>408</v>
      </c>
      <c r="C797" s="13" t="s">
        <v>1473</v>
      </c>
      <c r="D797" s="13" t="s">
        <v>1474</v>
      </c>
      <c r="E797" s="13" t="s">
        <v>1424</v>
      </c>
      <c r="F797" s="14" t="s">
        <v>1425</v>
      </c>
      <c r="G797" s="13" t="s">
        <v>87</v>
      </c>
      <c r="H797" s="13" t="s">
        <v>1493</v>
      </c>
      <c r="I797" s="13" t="s">
        <v>1494</v>
      </c>
      <c r="J797" s="29">
        <v>100</v>
      </c>
      <c r="K797" s="2"/>
    </row>
    <row r="798" spans="1:11" ht="104.25" customHeight="1" x14ac:dyDescent="0.3">
      <c r="A798" s="2"/>
      <c r="B798" s="12" t="s">
        <v>408</v>
      </c>
      <c r="C798" s="13" t="s">
        <v>1473</v>
      </c>
      <c r="D798" s="13" t="s">
        <v>1474</v>
      </c>
      <c r="E798" s="13" t="s">
        <v>1424</v>
      </c>
      <c r="F798" s="14" t="s">
        <v>1425</v>
      </c>
      <c r="G798" s="13" t="s">
        <v>87</v>
      </c>
      <c r="H798" s="13" t="s">
        <v>1495</v>
      </c>
      <c r="I798" s="13" t="s">
        <v>1496</v>
      </c>
      <c r="J798" s="29">
        <v>100</v>
      </c>
      <c r="K798" s="2"/>
    </row>
    <row r="799" spans="1:11" ht="98.25" customHeight="1" x14ac:dyDescent="0.3">
      <c r="A799" s="2"/>
      <c r="B799" s="12" t="s">
        <v>408</v>
      </c>
      <c r="C799" s="13" t="s">
        <v>1473</v>
      </c>
      <c r="D799" s="13" t="s">
        <v>1474</v>
      </c>
      <c r="E799" s="13" t="s">
        <v>1424</v>
      </c>
      <c r="F799" s="14" t="s">
        <v>1425</v>
      </c>
      <c r="G799" s="13" t="s">
        <v>76</v>
      </c>
      <c r="H799" s="13" t="s">
        <v>1497</v>
      </c>
      <c r="I799" s="13" t="s">
        <v>1498</v>
      </c>
      <c r="J799" s="29">
        <v>4450</v>
      </c>
      <c r="K799" s="2"/>
    </row>
    <row r="800" spans="1:11" ht="98.25" customHeight="1" x14ac:dyDescent="0.3">
      <c r="A800" s="2"/>
      <c r="B800" s="12" t="s">
        <v>408</v>
      </c>
      <c r="C800" s="13" t="s">
        <v>1473</v>
      </c>
      <c r="D800" s="13" t="s">
        <v>1474</v>
      </c>
      <c r="E800" s="13" t="s">
        <v>1424</v>
      </c>
      <c r="F800" s="14" t="s">
        <v>1425</v>
      </c>
      <c r="G800" s="13" t="s">
        <v>87</v>
      </c>
      <c r="H800" s="13" t="s">
        <v>1499</v>
      </c>
      <c r="I800" s="13" t="s">
        <v>1500</v>
      </c>
      <c r="J800" s="29">
        <v>1</v>
      </c>
      <c r="K800" s="2"/>
    </row>
    <row r="801" spans="1:11" ht="98.25" customHeight="1" x14ac:dyDescent="0.3">
      <c r="A801" s="2"/>
      <c r="B801" s="12" t="s">
        <v>408</v>
      </c>
      <c r="C801" s="13" t="s">
        <v>1473</v>
      </c>
      <c r="D801" s="13" t="s">
        <v>1474</v>
      </c>
      <c r="E801" s="13" t="s">
        <v>1424</v>
      </c>
      <c r="F801" s="14" t="s">
        <v>1425</v>
      </c>
      <c r="G801" s="13" t="s">
        <v>76</v>
      </c>
      <c r="H801" s="13" t="s">
        <v>1501</v>
      </c>
      <c r="I801" s="13" t="s">
        <v>1502</v>
      </c>
      <c r="J801" s="29">
        <v>100</v>
      </c>
      <c r="K801" s="2"/>
    </row>
    <row r="802" spans="1:11" ht="98.25" customHeight="1" x14ac:dyDescent="0.3">
      <c r="A802" s="2"/>
      <c r="B802" s="12" t="s">
        <v>408</v>
      </c>
      <c r="C802" s="13" t="s">
        <v>1473</v>
      </c>
      <c r="D802" s="13" t="s">
        <v>1474</v>
      </c>
      <c r="E802" s="13" t="s">
        <v>1424</v>
      </c>
      <c r="F802" s="14" t="s">
        <v>1425</v>
      </c>
      <c r="G802" s="13" t="s">
        <v>87</v>
      </c>
      <c r="H802" s="13" t="s">
        <v>1503</v>
      </c>
      <c r="I802" s="13" t="s">
        <v>1504</v>
      </c>
      <c r="J802" s="29">
        <v>2</v>
      </c>
      <c r="K802" s="2"/>
    </row>
    <row r="803" spans="1:11" ht="95.25" customHeight="1" x14ac:dyDescent="0.3">
      <c r="A803" s="2"/>
      <c r="B803" s="12" t="s">
        <v>408</v>
      </c>
      <c r="C803" s="13" t="s">
        <v>1473</v>
      </c>
      <c r="D803" s="13" t="s">
        <v>1474</v>
      </c>
      <c r="E803" s="13" t="s">
        <v>1424</v>
      </c>
      <c r="F803" s="14" t="s">
        <v>1425</v>
      </c>
      <c r="G803" s="13" t="s">
        <v>76</v>
      </c>
      <c r="H803" s="13" t="s">
        <v>1505</v>
      </c>
      <c r="I803" s="13" t="s">
        <v>1506</v>
      </c>
      <c r="J803" s="29">
        <v>1000</v>
      </c>
      <c r="K803" s="2"/>
    </row>
    <row r="804" spans="1:11" ht="113.25" customHeight="1" x14ac:dyDescent="0.3">
      <c r="A804" s="2"/>
      <c r="B804" s="12" t="s">
        <v>408</v>
      </c>
      <c r="C804" s="13" t="s">
        <v>1473</v>
      </c>
      <c r="D804" s="13" t="s">
        <v>1474</v>
      </c>
      <c r="E804" s="13" t="s">
        <v>1424</v>
      </c>
      <c r="F804" s="14" t="s">
        <v>1425</v>
      </c>
      <c r="G804" s="13" t="s">
        <v>76</v>
      </c>
      <c r="H804" s="13" t="s">
        <v>1507</v>
      </c>
      <c r="I804" s="13" t="s">
        <v>1508</v>
      </c>
      <c r="J804" s="29">
        <v>35000</v>
      </c>
      <c r="K804" s="2"/>
    </row>
    <row r="805" spans="1:11" ht="113.25" customHeight="1" x14ac:dyDescent="0.3">
      <c r="A805" s="2"/>
      <c r="B805" s="12" t="s">
        <v>408</v>
      </c>
      <c r="C805" s="13" t="s">
        <v>1473</v>
      </c>
      <c r="D805" s="13" t="s">
        <v>1509</v>
      </c>
      <c r="E805" s="13" t="s">
        <v>1424</v>
      </c>
      <c r="F805" s="14" t="s">
        <v>1425</v>
      </c>
      <c r="G805" s="13" t="s">
        <v>87</v>
      </c>
      <c r="H805" s="13" t="s">
        <v>1510</v>
      </c>
      <c r="I805" s="13" t="s">
        <v>1511</v>
      </c>
      <c r="J805" s="29">
        <v>15</v>
      </c>
      <c r="K805" s="2"/>
    </row>
    <row r="806" spans="1:11" ht="113.25" customHeight="1" x14ac:dyDescent="0.3">
      <c r="A806" s="2"/>
      <c r="B806" s="12" t="s">
        <v>408</v>
      </c>
      <c r="C806" s="13" t="s">
        <v>1473</v>
      </c>
      <c r="D806" s="13" t="s">
        <v>1509</v>
      </c>
      <c r="E806" s="13" t="s">
        <v>1424</v>
      </c>
      <c r="F806" s="14" t="s">
        <v>1425</v>
      </c>
      <c r="G806" s="13" t="s">
        <v>76</v>
      </c>
      <c r="H806" s="13" t="s">
        <v>1512</v>
      </c>
      <c r="I806" s="13" t="s">
        <v>1513</v>
      </c>
      <c r="J806" s="29">
        <v>1</v>
      </c>
      <c r="K806" s="2"/>
    </row>
    <row r="807" spans="1:11" ht="113.25" customHeight="1" x14ac:dyDescent="0.3">
      <c r="A807" s="2"/>
      <c r="B807" s="12" t="s">
        <v>408</v>
      </c>
      <c r="C807" s="13" t="s">
        <v>1473</v>
      </c>
      <c r="D807" s="13" t="s">
        <v>1509</v>
      </c>
      <c r="E807" s="13" t="s">
        <v>1424</v>
      </c>
      <c r="F807" s="14" t="s">
        <v>1425</v>
      </c>
      <c r="G807" s="13" t="s">
        <v>76</v>
      </c>
      <c r="H807" s="13" t="s">
        <v>1514</v>
      </c>
      <c r="I807" s="13" t="s">
        <v>1515</v>
      </c>
      <c r="J807" s="29">
        <v>1</v>
      </c>
      <c r="K807" s="2"/>
    </row>
    <row r="808" spans="1:11" ht="113.25" customHeight="1" x14ac:dyDescent="0.3">
      <c r="A808" s="2"/>
      <c r="B808" s="12" t="s">
        <v>408</v>
      </c>
      <c r="C808" s="13" t="s">
        <v>1473</v>
      </c>
      <c r="D808" s="13" t="s">
        <v>1509</v>
      </c>
      <c r="E808" s="13" t="s">
        <v>1424</v>
      </c>
      <c r="F808" s="14" t="s">
        <v>1425</v>
      </c>
      <c r="G808" s="13" t="s">
        <v>87</v>
      </c>
      <c r="H808" s="13" t="s">
        <v>1516</v>
      </c>
      <c r="I808" s="13" t="s">
        <v>1517</v>
      </c>
      <c r="J808" s="29">
        <v>42</v>
      </c>
      <c r="K808" s="2"/>
    </row>
    <row r="809" spans="1:11" ht="113.25" customHeight="1" x14ac:dyDescent="0.3">
      <c r="A809" s="2"/>
      <c r="B809" s="12" t="s">
        <v>408</v>
      </c>
      <c r="C809" s="13" t="s">
        <v>1473</v>
      </c>
      <c r="D809" s="13" t="s">
        <v>1509</v>
      </c>
      <c r="E809" s="13" t="s">
        <v>1424</v>
      </c>
      <c r="F809" s="14" t="s">
        <v>1425</v>
      </c>
      <c r="G809" s="13" t="s">
        <v>76</v>
      </c>
      <c r="H809" s="13" t="s">
        <v>1518</v>
      </c>
      <c r="I809" s="13" t="s">
        <v>1519</v>
      </c>
      <c r="J809" s="29">
        <v>20</v>
      </c>
      <c r="K809" s="2"/>
    </row>
    <row r="810" spans="1:11" ht="113.25" customHeight="1" x14ac:dyDescent="0.3">
      <c r="A810" s="2"/>
      <c r="B810" s="12" t="s">
        <v>408</v>
      </c>
      <c r="C810" s="13" t="s">
        <v>1473</v>
      </c>
      <c r="D810" s="13" t="s">
        <v>1509</v>
      </c>
      <c r="E810" s="13" t="s">
        <v>1424</v>
      </c>
      <c r="F810" s="14" t="s">
        <v>1425</v>
      </c>
      <c r="G810" s="13" t="s">
        <v>76</v>
      </c>
      <c r="H810" s="13" t="s">
        <v>1520</v>
      </c>
      <c r="I810" s="13" t="s">
        <v>1521</v>
      </c>
      <c r="J810" s="29">
        <v>20</v>
      </c>
      <c r="K810" s="2"/>
    </row>
    <row r="811" spans="1:11" ht="113.25" customHeight="1" x14ac:dyDescent="0.3">
      <c r="A811" s="2"/>
      <c r="B811" s="12" t="s">
        <v>71</v>
      </c>
      <c r="C811" s="13" t="s">
        <v>72</v>
      </c>
      <c r="D811" s="13" t="s">
        <v>79</v>
      </c>
      <c r="E811" s="13" t="s">
        <v>1424</v>
      </c>
      <c r="F811" s="14" t="s">
        <v>1425</v>
      </c>
      <c r="G811" s="13" t="s">
        <v>76</v>
      </c>
      <c r="H811" s="13" t="s">
        <v>81</v>
      </c>
      <c r="I811" s="13" t="s">
        <v>82</v>
      </c>
      <c r="J811" s="15">
        <v>90</v>
      </c>
      <c r="K811" s="2"/>
    </row>
    <row r="812" spans="1:11" ht="113.25" customHeight="1" x14ac:dyDescent="0.3">
      <c r="A812" s="2"/>
      <c r="B812" s="12" t="s">
        <v>71</v>
      </c>
      <c r="C812" s="13" t="s">
        <v>72</v>
      </c>
      <c r="D812" s="13" t="s">
        <v>79</v>
      </c>
      <c r="E812" s="13" t="s">
        <v>1424</v>
      </c>
      <c r="F812" s="14" t="s">
        <v>1425</v>
      </c>
      <c r="G812" s="14" t="s">
        <v>87</v>
      </c>
      <c r="H812" s="13" t="s">
        <v>1522</v>
      </c>
      <c r="I812" s="14" t="s">
        <v>1523</v>
      </c>
      <c r="J812" s="15">
        <v>100</v>
      </c>
      <c r="K812" s="2"/>
    </row>
    <row r="813" spans="1:11" ht="113.25" customHeight="1" x14ac:dyDescent="0.3">
      <c r="A813" s="2"/>
      <c r="B813" s="16" t="s">
        <v>71</v>
      </c>
      <c r="C813" s="17" t="s">
        <v>72</v>
      </c>
      <c r="D813" s="17" t="s">
        <v>79</v>
      </c>
      <c r="E813" s="17" t="s">
        <v>1424</v>
      </c>
      <c r="F813" s="18" t="s">
        <v>1425</v>
      </c>
      <c r="G813" s="17" t="s">
        <v>76</v>
      </c>
      <c r="H813" s="17" t="s">
        <v>1524</v>
      </c>
      <c r="I813" s="18" t="s">
        <v>1070</v>
      </c>
      <c r="J813" s="19">
        <v>100</v>
      </c>
      <c r="K813" s="2"/>
    </row>
    <row r="814" spans="1:11" ht="113.25" customHeight="1" x14ac:dyDescent="0.3">
      <c r="A814" s="2"/>
      <c r="B814" s="20"/>
      <c r="C814" s="20"/>
      <c r="D814" s="20"/>
      <c r="E814" s="20"/>
      <c r="F814" s="20"/>
      <c r="G814" s="20"/>
      <c r="H814" s="20"/>
      <c r="I814" s="20"/>
      <c r="J814" s="20"/>
      <c r="K814" s="2"/>
    </row>
    <row r="815" spans="1:11" ht="45" customHeight="1" x14ac:dyDescent="0.3">
      <c r="A815" s="3"/>
      <c r="B815" s="4" t="s">
        <v>62</v>
      </c>
      <c r="C815" s="5" t="s">
        <v>63</v>
      </c>
      <c r="D815" s="5" t="s">
        <v>64</v>
      </c>
      <c r="E815" s="5" t="s">
        <v>65</v>
      </c>
      <c r="F815" s="5" t="s">
        <v>66</v>
      </c>
      <c r="G815" s="5" t="s">
        <v>67</v>
      </c>
      <c r="H815" s="5" t="s">
        <v>68</v>
      </c>
      <c r="I815" s="5" t="s">
        <v>69</v>
      </c>
      <c r="J815" s="6" t="s">
        <v>70</v>
      </c>
      <c r="K815" s="7"/>
    </row>
    <row r="816" spans="1:11" ht="113.25" customHeight="1" x14ac:dyDescent="0.3">
      <c r="A816" s="2"/>
      <c r="B816" s="21" t="s">
        <v>108</v>
      </c>
      <c r="C816" s="22" t="s">
        <v>1211</v>
      </c>
      <c r="D816" s="22" t="s">
        <v>1525</v>
      </c>
      <c r="E816" s="22" t="s">
        <v>1526</v>
      </c>
      <c r="F816" s="22" t="s">
        <v>1527</v>
      </c>
      <c r="G816" s="22" t="s">
        <v>87</v>
      </c>
      <c r="H816" s="22" t="s">
        <v>1528</v>
      </c>
      <c r="I816" s="22" t="s">
        <v>1529</v>
      </c>
      <c r="J816" s="35">
        <v>5</v>
      </c>
      <c r="K816" s="2"/>
    </row>
    <row r="817" spans="1:11" ht="113.25" customHeight="1" x14ac:dyDescent="0.3">
      <c r="A817" s="2"/>
      <c r="B817" s="12" t="s">
        <v>108</v>
      </c>
      <c r="C817" s="13" t="s">
        <v>1211</v>
      </c>
      <c r="D817" s="13" t="s">
        <v>1525</v>
      </c>
      <c r="E817" s="13" t="s">
        <v>1526</v>
      </c>
      <c r="F817" s="13" t="s">
        <v>1527</v>
      </c>
      <c r="G817" s="13" t="s">
        <v>87</v>
      </c>
      <c r="H817" s="13" t="s">
        <v>1530</v>
      </c>
      <c r="I817" s="13" t="s">
        <v>1531</v>
      </c>
      <c r="J817" s="29">
        <v>18</v>
      </c>
      <c r="K817" s="2"/>
    </row>
    <row r="818" spans="1:11" ht="113.25" customHeight="1" x14ac:dyDescent="0.3">
      <c r="A818" s="2"/>
      <c r="B818" s="12" t="s">
        <v>108</v>
      </c>
      <c r="C818" s="13" t="s">
        <v>1211</v>
      </c>
      <c r="D818" s="13" t="s">
        <v>1525</v>
      </c>
      <c r="E818" s="13" t="s">
        <v>1526</v>
      </c>
      <c r="F818" s="13" t="s">
        <v>1527</v>
      </c>
      <c r="G818" s="13" t="s">
        <v>76</v>
      </c>
      <c r="H818" s="13" t="s">
        <v>1532</v>
      </c>
      <c r="I818" s="13" t="s">
        <v>1533</v>
      </c>
      <c r="J818" s="29">
        <v>60</v>
      </c>
      <c r="K818" s="2"/>
    </row>
    <row r="819" spans="1:11" ht="113.25" customHeight="1" x14ac:dyDescent="0.3">
      <c r="A819" s="2"/>
      <c r="B819" s="12" t="s">
        <v>108</v>
      </c>
      <c r="C819" s="13" t="s">
        <v>1211</v>
      </c>
      <c r="D819" s="13" t="s">
        <v>1525</v>
      </c>
      <c r="E819" s="13" t="s">
        <v>1526</v>
      </c>
      <c r="F819" s="13" t="s">
        <v>1527</v>
      </c>
      <c r="G819" s="13" t="s">
        <v>76</v>
      </c>
      <c r="H819" s="13" t="s">
        <v>1534</v>
      </c>
      <c r="I819" s="13" t="s">
        <v>1535</v>
      </c>
      <c r="J819" s="29">
        <v>1</v>
      </c>
      <c r="K819" s="2"/>
    </row>
    <row r="820" spans="1:11" ht="113.25" customHeight="1" x14ac:dyDescent="0.3">
      <c r="A820" s="2"/>
      <c r="B820" s="12" t="s">
        <v>108</v>
      </c>
      <c r="C820" s="13" t="s">
        <v>1211</v>
      </c>
      <c r="D820" s="13" t="s">
        <v>1227</v>
      </c>
      <c r="E820" s="13" t="s">
        <v>1526</v>
      </c>
      <c r="F820" s="14" t="s">
        <v>1527</v>
      </c>
      <c r="G820" s="13" t="s">
        <v>87</v>
      </c>
      <c r="H820" s="13" t="s">
        <v>1536</v>
      </c>
      <c r="I820" s="13" t="s">
        <v>1537</v>
      </c>
      <c r="J820" s="15">
        <v>18</v>
      </c>
      <c r="K820" s="2"/>
    </row>
    <row r="821" spans="1:11" ht="113.25" customHeight="1" x14ac:dyDescent="0.3">
      <c r="A821" s="2"/>
      <c r="B821" s="12" t="s">
        <v>108</v>
      </c>
      <c r="C821" s="13" t="s">
        <v>1211</v>
      </c>
      <c r="D821" s="13" t="s">
        <v>1227</v>
      </c>
      <c r="E821" s="13" t="s">
        <v>1526</v>
      </c>
      <c r="F821" s="14" t="s">
        <v>1527</v>
      </c>
      <c r="G821" s="13" t="s">
        <v>87</v>
      </c>
      <c r="H821" s="13" t="s">
        <v>1538</v>
      </c>
      <c r="I821" s="13" t="s">
        <v>1539</v>
      </c>
      <c r="J821" s="29">
        <v>2</v>
      </c>
      <c r="K821" s="2"/>
    </row>
    <row r="822" spans="1:11" ht="113.25" customHeight="1" x14ac:dyDescent="0.3">
      <c r="A822" s="2"/>
      <c r="B822" s="12" t="s">
        <v>1065</v>
      </c>
      <c r="C822" s="13" t="s">
        <v>1540</v>
      </c>
      <c r="D822" s="13" t="s">
        <v>1541</v>
      </c>
      <c r="E822" s="13" t="s">
        <v>1526</v>
      </c>
      <c r="F822" s="13" t="s">
        <v>1527</v>
      </c>
      <c r="G822" s="13" t="s">
        <v>87</v>
      </c>
      <c r="H822" s="13" t="s">
        <v>1542</v>
      </c>
      <c r="I822" s="13" t="s">
        <v>1542</v>
      </c>
      <c r="J822" s="33">
        <v>0.15</v>
      </c>
      <c r="K822" s="2"/>
    </row>
    <row r="823" spans="1:11" ht="113.25" customHeight="1" x14ac:dyDescent="0.3">
      <c r="A823" s="2"/>
      <c r="B823" s="12" t="s">
        <v>1065</v>
      </c>
      <c r="C823" s="13" t="s">
        <v>1540</v>
      </c>
      <c r="D823" s="13" t="s">
        <v>1541</v>
      </c>
      <c r="E823" s="13" t="s">
        <v>1526</v>
      </c>
      <c r="F823" s="13" t="s">
        <v>1527</v>
      </c>
      <c r="G823" s="13" t="s">
        <v>76</v>
      </c>
      <c r="H823" s="13" t="s">
        <v>1543</v>
      </c>
      <c r="I823" s="13" t="s">
        <v>1544</v>
      </c>
      <c r="J823" s="29">
        <v>100</v>
      </c>
      <c r="K823" s="2"/>
    </row>
    <row r="824" spans="1:11" ht="113.25" customHeight="1" x14ac:dyDescent="0.3">
      <c r="A824" s="2"/>
      <c r="B824" s="12" t="s">
        <v>1065</v>
      </c>
      <c r="C824" s="13" t="s">
        <v>1540</v>
      </c>
      <c r="D824" s="13" t="s">
        <v>1541</v>
      </c>
      <c r="E824" s="13" t="s">
        <v>1526</v>
      </c>
      <c r="F824" s="13" t="s">
        <v>1527</v>
      </c>
      <c r="G824" s="13" t="s">
        <v>76</v>
      </c>
      <c r="H824" s="13" t="s">
        <v>1545</v>
      </c>
      <c r="I824" s="13" t="s">
        <v>1546</v>
      </c>
      <c r="J824" s="29">
        <v>100</v>
      </c>
      <c r="K824" s="2"/>
    </row>
    <row r="825" spans="1:11" ht="113.25" customHeight="1" x14ac:dyDescent="0.3">
      <c r="A825" s="2"/>
      <c r="B825" s="12" t="s">
        <v>1065</v>
      </c>
      <c r="C825" s="13" t="s">
        <v>1540</v>
      </c>
      <c r="D825" s="13" t="s">
        <v>1541</v>
      </c>
      <c r="E825" s="13" t="s">
        <v>1526</v>
      </c>
      <c r="F825" s="13" t="s">
        <v>1527</v>
      </c>
      <c r="G825" s="13" t="s">
        <v>76</v>
      </c>
      <c r="H825" s="13" t="s">
        <v>1547</v>
      </c>
      <c r="I825" s="13" t="s">
        <v>1548</v>
      </c>
      <c r="J825" s="29">
        <v>1</v>
      </c>
      <c r="K825" s="2"/>
    </row>
    <row r="826" spans="1:11" ht="113.25" customHeight="1" x14ac:dyDescent="0.3">
      <c r="A826" s="2"/>
      <c r="B826" s="12" t="s">
        <v>1065</v>
      </c>
      <c r="C826" s="13" t="s">
        <v>1540</v>
      </c>
      <c r="D826" s="13" t="s">
        <v>1541</v>
      </c>
      <c r="E826" s="13" t="s">
        <v>1526</v>
      </c>
      <c r="F826" s="13" t="s">
        <v>1527</v>
      </c>
      <c r="G826" s="13" t="s">
        <v>76</v>
      </c>
      <c r="H826" s="13" t="s">
        <v>1549</v>
      </c>
      <c r="I826" s="13" t="s">
        <v>1550</v>
      </c>
      <c r="J826" s="29">
        <v>100</v>
      </c>
      <c r="K826" s="2"/>
    </row>
    <row r="827" spans="1:11" ht="113.25" customHeight="1" x14ac:dyDescent="0.3">
      <c r="A827" s="2"/>
      <c r="B827" s="12" t="s">
        <v>1065</v>
      </c>
      <c r="C827" s="13" t="s">
        <v>1540</v>
      </c>
      <c r="D827" s="13" t="s">
        <v>1541</v>
      </c>
      <c r="E827" s="13" t="s">
        <v>1526</v>
      </c>
      <c r="F827" s="13" t="s">
        <v>1527</v>
      </c>
      <c r="G827" s="13" t="s">
        <v>76</v>
      </c>
      <c r="H827" s="13" t="s">
        <v>1551</v>
      </c>
      <c r="I827" s="13" t="s">
        <v>1552</v>
      </c>
      <c r="J827" s="29">
        <v>100</v>
      </c>
      <c r="K827" s="2"/>
    </row>
    <row r="828" spans="1:11" ht="113.25" customHeight="1" x14ac:dyDescent="0.3">
      <c r="A828" s="2"/>
      <c r="B828" s="12" t="s">
        <v>1065</v>
      </c>
      <c r="C828" s="13" t="s">
        <v>1553</v>
      </c>
      <c r="D828" s="13" t="s">
        <v>1554</v>
      </c>
      <c r="E828" s="13" t="s">
        <v>1526</v>
      </c>
      <c r="F828" s="13" t="s">
        <v>1527</v>
      </c>
      <c r="G828" s="13" t="s">
        <v>87</v>
      </c>
      <c r="H828" s="13" t="s">
        <v>1555</v>
      </c>
      <c r="I828" s="13" t="s">
        <v>1555</v>
      </c>
      <c r="J828" s="29">
        <v>1</v>
      </c>
      <c r="K828" s="2"/>
    </row>
    <row r="829" spans="1:11" ht="113.25" customHeight="1" x14ac:dyDescent="0.3">
      <c r="A829" s="2"/>
      <c r="B829" s="12" t="s">
        <v>1065</v>
      </c>
      <c r="C829" s="13" t="s">
        <v>1553</v>
      </c>
      <c r="D829" s="13" t="s">
        <v>1554</v>
      </c>
      <c r="E829" s="13" t="s">
        <v>1526</v>
      </c>
      <c r="F829" s="13" t="s">
        <v>1527</v>
      </c>
      <c r="G829" s="13" t="s">
        <v>76</v>
      </c>
      <c r="H829" s="13" t="s">
        <v>1556</v>
      </c>
      <c r="I829" s="13" t="s">
        <v>1557</v>
      </c>
      <c r="J829" s="29">
        <v>3</v>
      </c>
      <c r="K829" s="2"/>
    </row>
    <row r="830" spans="1:11" ht="113.25" customHeight="1" x14ac:dyDescent="0.3">
      <c r="A830" s="2"/>
      <c r="B830" s="12" t="s">
        <v>1065</v>
      </c>
      <c r="C830" s="13" t="s">
        <v>1553</v>
      </c>
      <c r="D830" s="13" t="s">
        <v>1554</v>
      </c>
      <c r="E830" s="13" t="s">
        <v>1526</v>
      </c>
      <c r="F830" s="13" t="s">
        <v>1527</v>
      </c>
      <c r="G830" s="13" t="s">
        <v>76</v>
      </c>
      <c r="H830" s="13" t="s">
        <v>1558</v>
      </c>
      <c r="I830" s="13" t="s">
        <v>1559</v>
      </c>
      <c r="J830" s="29">
        <v>5000</v>
      </c>
      <c r="K830" s="2"/>
    </row>
    <row r="831" spans="1:11" ht="113.25" customHeight="1" x14ac:dyDescent="0.3">
      <c r="A831" s="2"/>
      <c r="B831" s="12" t="s">
        <v>1065</v>
      </c>
      <c r="C831" s="13" t="s">
        <v>1560</v>
      </c>
      <c r="D831" s="13" t="s">
        <v>1561</v>
      </c>
      <c r="E831" s="13" t="s">
        <v>1526</v>
      </c>
      <c r="F831" s="13" t="s">
        <v>1527</v>
      </c>
      <c r="G831" s="13" t="s">
        <v>87</v>
      </c>
      <c r="H831" s="13" t="s">
        <v>1562</v>
      </c>
      <c r="I831" s="13" t="s">
        <v>1563</v>
      </c>
      <c r="J831" s="29">
        <v>850</v>
      </c>
      <c r="K831" s="2"/>
    </row>
    <row r="832" spans="1:11" ht="113.25" customHeight="1" x14ac:dyDescent="0.3">
      <c r="A832" s="2"/>
      <c r="B832" s="12" t="s">
        <v>1065</v>
      </c>
      <c r="C832" s="13" t="s">
        <v>1560</v>
      </c>
      <c r="D832" s="13" t="s">
        <v>1561</v>
      </c>
      <c r="E832" s="13" t="s">
        <v>1526</v>
      </c>
      <c r="F832" s="13" t="s">
        <v>1527</v>
      </c>
      <c r="G832" s="13" t="s">
        <v>76</v>
      </c>
      <c r="H832" s="13" t="s">
        <v>1564</v>
      </c>
      <c r="I832" s="13" t="s">
        <v>1565</v>
      </c>
      <c r="J832" s="29">
        <v>850</v>
      </c>
      <c r="K832" s="2"/>
    </row>
    <row r="833" spans="1:11" ht="113.25" customHeight="1" x14ac:dyDescent="0.3">
      <c r="A833" s="2"/>
      <c r="B833" s="12" t="s">
        <v>453</v>
      </c>
      <c r="C833" s="13" t="s">
        <v>1566</v>
      </c>
      <c r="D833" s="13" t="s">
        <v>1567</v>
      </c>
      <c r="E833" s="13" t="s">
        <v>1526</v>
      </c>
      <c r="F833" s="13" t="s">
        <v>1527</v>
      </c>
      <c r="G833" s="13" t="s">
        <v>87</v>
      </c>
      <c r="H833" s="13" t="s">
        <v>1568</v>
      </c>
      <c r="I833" s="13" t="s">
        <v>1569</v>
      </c>
      <c r="J833" s="29">
        <v>1</v>
      </c>
      <c r="K833" s="2"/>
    </row>
    <row r="834" spans="1:11" ht="113.25" customHeight="1" x14ac:dyDescent="0.3">
      <c r="A834" s="2"/>
      <c r="B834" s="12" t="s">
        <v>453</v>
      </c>
      <c r="C834" s="13" t="s">
        <v>1566</v>
      </c>
      <c r="D834" s="13" t="s">
        <v>1567</v>
      </c>
      <c r="E834" s="13" t="s">
        <v>1526</v>
      </c>
      <c r="F834" s="13" t="s">
        <v>1527</v>
      </c>
      <c r="G834" s="13" t="s">
        <v>76</v>
      </c>
      <c r="H834" s="13" t="s">
        <v>1570</v>
      </c>
      <c r="I834" s="13" t="s">
        <v>1571</v>
      </c>
      <c r="J834" s="29">
        <v>1</v>
      </c>
      <c r="K834" s="2"/>
    </row>
    <row r="835" spans="1:11" ht="113.25" customHeight="1" x14ac:dyDescent="0.3">
      <c r="A835" s="2"/>
      <c r="B835" s="12" t="s">
        <v>453</v>
      </c>
      <c r="C835" s="13" t="s">
        <v>1566</v>
      </c>
      <c r="D835" s="13" t="s">
        <v>1567</v>
      </c>
      <c r="E835" s="13" t="s">
        <v>1526</v>
      </c>
      <c r="F835" s="13" t="s">
        <v>1527</v>
      </c>
      <c r="G835" s="13" t="s">
        <v>76</v>
      </c>
      <c r="H835" s="13" t="s">
        <v>1572</v>
      </c>
      <c r="I835" s="13" t="s">
        <v>1573</v>
      </c>
      <c r="J835" s="29">
        <v>1</v>
      </c>
      <c r="K835" s="2"/>
    </row>
    <row r="836" spans="1:11" ht="113.25" customHeight="1" x14ac:dyDescent="0.3">
      <c r="A836" s="2"/>
      <c r="B836" s="12" t="s">
        <v>134</v>
      </c>
      <c r="C836" s="13" t="s">
        <v>289</v>
      </c>
      <c r="D836" s="13" t="s">
        <v>290</v>
      </c>
      <c r="E836" s="13" t="s">
        <v>1526</v>
      </c>
      <c r="F836" s="13" t="s">
        <v>1574</v>
      </c>
      <c r="G836" s="13" t="s">
        <v>87</v>
      </c>
      <c r="H836" s="13" t="s">
        <v>1575</v>
      </c>
      <c r="I836" s="13" t="s">
        <v>1575</v>
      </c>
      <c r="J836" s="29">
        <v>1</v>
      </c>
      <c r="K836" s="2"/>
    </row>
    <row r="837" spans="1:11" ht="113.25" customHeight="1" x14ac:dyDescent="0.3">
      <c r="A837" s="2"/>
      <c r="B837" s="12" t="s">
        <v>134</v>
      </c>
      <c r="C837" s="13" t="s">
        <v>289</v>
      </c>
      <c r="D837" s="13" t="s">
        <v>290</v>
      </c>
      <c r="E837" s="13" t="s">
        <v>1526</v>
      </c>
      <c r="F837" s="13" t="s">
        <v>1527</v>
      </c>
      <c r="G837" s="13" t="s">
        <v>76</v>
      </c>
      <c r="H837" s="13" t="s">
        <v>1576</v>
      </c>
      <c r="I837" s="13" t="s">
        <v>1577</v>
      </c>
      <c r="J837" s="29">
        <v>4</v>
      </c>
      <c r="K837" s="2"/>
    </row>
    <row r="838" spans="1:11" ht="113.25" customHeight="1" x14ac:dyDescent="0.3">
      <c r="A838" s="2"/>
      <c r="B838" s="12" t="s">
        <v>71</v>
      </c>
      <c r="C838" s="13" t="s">
        <v>72</v>
      </c>
      <c r="D838" s="13" t="s">
        <v>79</v>
      </c>
      <c r="E838" s="13" t="s">
        <v>1526</v>
      </c>
      <c r="F838" s="13" t="s">
        <v>1527</v>
      </c>
      <c r="G838" s="13" t="s">
        <v>76</v>
      </c>
      <c r="H838" s="13" t="s">
        <v>1578</v>
      </c>
      <c r="I838" s="13" t="s">
        <v>1579</v>
      </c>
      <c r="J838" s="15">
        <v>100</v>
      </c>
      <c r="K838" s="2"/>
    </row>
    <row r="839" spans="1:11" ht="113.25" customHeight="1" x14ac:dyDescent="0.3">
      <c r="A839" s="2"/>
      <c r="B839" s="12" t="s">
        <v>71</v>
      </c>
      <c r="C839" s="13" t="s">
        <v>104</v>
      </c>
      <c r="D839" s="13" t="s">
        <v>304</v>
      </c>
      <c r="E839" s="13" t="s">
        <v>1526</v>
      </c>
      <c r="F839" s="13" t="s">
        <v>1527</v>
      </c>
      <c r="G839" s="13" t="s">
        <v>87</v>
      </c>
      <c r="H839" s="13" t="s">
        <v>1580</v>
      </c>
      <c r="I839" s="13" t="s">
        <v>1581</v>
      </c>
      <c r="J839" s="29">
        <v>3</v>
      </c>
      <c r="K839" s="2"/>
    </row>
    <row r="840" spans="1:11" ht="113.25" customHeight="1" x14ac:dyDescent="0.3">
      <c r="A840" s="2"/>
      <c r="B840" s="12" t="s">
        <v>71</v>
      </c>
      <c r="C840" s="13" t="s">
        <v>104</v>
      </c>
      <c r="D840" s="13" t="s">
        <v>304</v>
      </c>
      <c r="E840" s="13" t="s">
        <v>1526</v>
      </c>
      <c r="F840" s="13" t="s">
        <v>1527</v>
      </c>
      <c r="G840" s="13" t="s">
        <v>76</v>
      </c>
      <c r="H840" s="13" t="s">
        <v>1582</v>
      </c>
      <c r="I840" s="13" t="s">
        <v>1583</v>
      </c>
      <c r="J840" s="29">
        <v>100</v>
      </c>
      <c r="K840" s="2"/>
    </row>
    <row r="841" spans="1:11" ht="113.25" customHeight="1" x14ac:dyDescent="0.3">
      <c r="A841" s="2"/>
      <c r="B841" s="12" t="s">
        <v>71</v>
      </c>
      <c r="C841" s="13" t="s">
        <v>104</v>
      </c>
      <c r="D841" s="13" t="s">
        <v>304</v>
      </c>
      <c r="E841" s="13" t="s">
        <v>1526</v>
      </c>
      <c r="F841" s="13" t="s">
        <v>1527</v>
      </c>
      <c r="G841" s="13" t="s">
        <v>76</v>
      </c>
      <c r="H841" s="13" t="s">
        <v>1584</v>
      </c>
      <c r="I841" s="13" t="s">
        <v>1585</v>
      </c>
      <c r="J841" s="29">
        <v>100</v>
      </c>
      <c r="K841" s="2"/>
    </row>
    <row r="842" spans="1:11" ht="113.25" customHeight="1" x14ac:dyDescent="0.3">
      <c r="A842" s="2"/>
      <c r="B842" s="12" t="s">
        <v>71</v>
      </c>
      <c r="C842" s="13" t="s">
        <v>104</v>
      </c>
      <c r="D842" s="13" t="s">
        <v>304</v>
      </c>
      <c r="E842" s="13" t="s">
        <v>1526</v>
      </c>
      <c r="F842" s="13" t="s">
        <v>1527</v>
      </c>
      <c r="G842" s="13" t="s">
        <v>87</v>
      </c>
      <c r="H842" s="13" t="s">
        <v>1586</v>
      </c>
      <c r="I842" s="13" t="s">
        <v>1587</v>
      </c>
      <c r="J842" s="29">
        <v>100</v>
      </c>
      <c r="K842" s="2"/>
    </row>
    <row r="843" spans="1:11" ht="113.25" customHeight="1" x14ac:dyDescent="0.3">
      <c r="A843" s="2"/>
      <c r="B843" s="12" t="s">
        <v>71</v>
      </c>
      <c r="C843" s="13" t="s">
        <v>104</v>
      </c>
      <c r="D843" s="13" t="s">
        <v>304</v>
      </c>
      <c r="E843" s="13" t="s">
        <v>1526</v>
      </c>
      <c r="F843" s="13" t="s">
        <v>1527</v>
      </c>
      <c r="G843" s="13" t="s">
        <v>76</v>
      </c>
      <c r="H843" s="13" t="s">
        <v>1588</v>
      </c>
      <c r="I843" s="13" t="s">
        <v>1589</v>
      </c>
      <c r="J843" s="29">
        <v>2</v>
      </c>
      <c r="K843" s="2"/>
    </row>
    <row r="844" spans="1:11" ht="113.25" customHeight="1" x14ac:dyDescent="0.3">
      <c r="A844" s="2"/>
      <c r="B844" s="12" t="s">
        <v>71</v>
      </c>
      <c r="C844" s="13" t="s">
        <v>449</v>
      </c>
      <c r="D844" s="13" t="s">
        <v>1590</v>
      </c>
      <c r="E844" s="13" t="s">
        <v>1526</v>
      </c>
      <c r="F844" s="13" t="s">
        <v>1527</v>
      </c>
      <c r="G844" s="13" t="s">
        <v>87</v>
      </c>
      <c r="H844" s="13" t="s">
        <v>1591</v>
      </c>
      <c r="I844" s="13" t="s">
        <v>1592</v>
      </c>
      <c r="J844" s="29">
        <v>4</v>
      </c>
      <c r="K844" s="2"/>
    </row>
    <row r="845" spans="1:11" ht="113.25" customHeight="1" x14ac:dyDescent="0.3">
      <c r="A845" s="2"/>
      <c r="B845" s="12" t="s">
        <v>71</v>
      </c>
      <c r="C845" s="13" t="s">
        <v>449</v>
      </c>
      <c r="D845" s="13" t="s">
        <v>1590</v>
      </c>
      <c r="E845" s="13" t="s">
        <v>1526</v>
      </c>
      <c r="F845" s="13" t="s">
        <v>1527</v>
      </c>
      <c r="G845" s="13" t="s">
        <v>76</v>
      </c>
      <c r="H845" s="13" t="s">
        <v>1593</v>
      </c>
      <c r="I845" s="13" t="s">
        <v>1594</v>
      </c>
      <c r="J845" s="29">
        <v>1</v>
      </c>
      <c r="K845" s="2"/>
    </row>
    <row r="846" spans="1:11" ht="113.25" customHeight="1" x14ac:dyDescent="0.3">
      <c r="A846" s="2"/>
      <c r="B846" s="12" t="s">
        <v>71</v>
      </c>
      <c r="C846" s="13" t="s">
        <v>449</v>
      </c>
      <c r="D846" s="13" t="s">
        <v>1590</v>
      </c>
      <c r="E846" s="13" t="s">
        <v>1526</v>
      </c>
      <c r="F846" s="13" t="s">
        <v>1527</v>
      </c>
      <c r="G846" s="13" t="s">
        <v>76</v>
      </c>
      <c r="H846" s="13" t="s">
        <v>1595</v>
      </c>
      <c r="I846" s="13" t="s">
        <v>1596</v>
      </c>
      <c r="J846" s="29">
        <v>3</v>
      </c>
      <c r="K846" s="2"/>
    </row>
    <row r="847" spans="1:11" ht="113.25" customHeight="1" x14ac:dyDescent="0.3">
      <c r="A847" s="2"/>
      <c r="B847" s="16" t="s">
        <v>71</v>
      </c>
      <c r="C847" s="17" t="s">
        <v>449</v>
      </c>
      <c r="D847" s="17" t="s">
        <v>1590</v>
      </c>
      <c r="E847" s="17" t="s">
        <v>1526</v>
      </c>
      <c r="F847" s="17" t="s">
        <v>1527</v>
      </c>
      <c r="G847" s="17" t="s">
        <v>76</v>
      </c>
      <c r="H847" s="17" t="s">
        <v>1597</v>
      </c>
      <c r="I847" s="17" t="s">
        <v>1598</v>
      </c>
      <c r="J847" s="36">
        <v>4</v>
      </c>
      <c r="K847" s="2"/>
    </row>
    <row r="848" spans="1:11" ht="113.25" customHeight="1" x14ac:dyDescent="0.3">
      <c r="A848" s="2"/>
      <c r="B848" s="20"/>
      <c r="C848" s="20"/>
      <c r="D848" s="20"/>
      <c r="E848" s="20"/>
      <c r="F848" s="20"/>
      <c r="G848" s="20"/>
      <c r="H848" s="20"/>
      <c r="I848" s="20"/>
      <c r="J848" s="20"/>
      <c r="K848" s="2"/>
    </row>
    <row r="849" spans="1:11" ht="45" customHeight="1" x14ac:dyDescent="0.3">
      <c r="A849" s="3"/>
      <c r="B849" s="4" t="s">
        <v>62</v>
      </c>
      <c r="C849" s="5" t="s">
        <v>63</v>
      </c>
      <c r="D849" s="5" t="s">
        <v>64</v>
      </c>
      <c r="E849" s="5" t="s">
        <v>65</v>
      </c>
      <c r="F849" s="5" t="s">
        <v>66</v>
      </c>
      <c r="G849" s="5" t="s">
        <v>67</v>
      </c>
      <c r="H849" s="5" t="s">
        <v>68</v>
      </c>
      <c r="I849" s="5" t="s">
        <v>69</v>
      </c>
      <c r="J849" s="6" t="s">
        <v>70</v>
      </c>
      <c r="K849" s="7"/>
    </row>
    <row r="850" spans="1:11" ht="113.25" customHeight="1" x14ac:dyDescent="0.3">
      <c r="A850" s="2"/>
      <c r="B850" s="21" t="s">
        <v>108</v>
      </c>
      <c r="C850" s="22" t="s">
        <v>1599</v>
      </c>
      <c r="D850" s="22" t="s">
        <v>1600</v>
      </c>
      <c r="E850" s="22" t="s">
        <v>1601</v>
      </c>
      <c r="F850" s="22" t="s">
        <v>1602</v>
      </c>
      <c r="G850" s="22" t="s">
        <v>87</v>
      </c>
      <c r="H850" s="22" t="s">
        <v>1603</v>
      </c>
      <c r="I850" s="22" t="s">
        <v>1604</v>
      </c>
      <c r="J850" s="35">
        <v>15</v>
      </c>
      <c r="K850" s="2"/>
    </row>
    <row r="851" spans="1:11" ht="76.5" customHeight="1" x14ac:dyDescent="0.3">
      <c r="A851" s="2"/>
      <c r="B851" s="12" t="s">
        <v>108</v>
      </c>
      <c r="C851" s="13" t="s">
        <v>1599</v>
      </c>
      <c r="D851" s="13" t="s">
        <v>1600</v>
      </c>
      <c r="E851" s="13" t="s">
        <v>1601</v>
      </c>
      <c r="F851" s="13" t="s">
        <v>1602</v>
      </c>
      <c r="G851" s="13" t="s">
        <v>76</v>
      </c>
      <c r="H851" s="13" t="s">
        <v>1605</v>
      </c>
      <c r="I851" s="13" t="s">
        <v>1606</v>
      </c>
      <c r="J851" s="29">
        <v>1</v>
      </c>
      <c r="K851" s="2"/>
    </row>
    <row r="852" spans="1:11" ht="76.5" customHeight="1" x14ac:dyDescent="0.3">
      <c r="A852" s="2"/>
      <c r="B852" s="12" t="s">
        <v>108</v>
      </c>
      <c r="C852" s="13" t="s">
        <v>1599</v>
      </c>
      <c r="D852" s="13" t="s">
        <v>1600</v>
      </c>
      <c r="E852" s="13" t="s">
        <v>1601</v>
      </c>
      <c r="F852" s="13" t="s">
        <v>1602</v>
      </c>
      <c r="G852" s="13" t="s">
        <v>76</v>
      </c>
      <c r="H852" s="13" t="s">
        <v>1607</v>
      </c>
      <c r="I852" s="13" t="s">
        <v>1608</v>
      </c>
      <c r="J852" s="29">
        <v>1500000</v>
      </c>
      <c r="K852" s="2"/>
    </row>
    <row r="853" spans="1:11" ht="76.5" customHeight="1" x14ac:dyDescent="0.3">
      <c r="A853" s="2"/>
      <c r="B853" s="12" t="s">
        <v>108</v>
      </c>
      <c r="C853" s="13" t="s">
        <v>1599</v>
      </c>
      <c r="D853" s="13" t="s">
        <v>1600</v>
      </c>
      <c r="E853" s="13" t="s">
        <v>1601</v>
      </c>
      <c r="F853" s="13" t="s">
        <v>1602</v>
      </c>
      <c r="G853" s="13" t="s">
        <v>76</v>
      </c>
      <c r="H853" s="13" t="s">
        <v>1609</v>
      </c>
      <c r="I853" s="13" t="s">
        <v>1610</v>
      </c>
      <c r="J853" s="29">
        <v>30</v>
      </c>
      <c r="K853" s="2"/>
    </row>
    <row r="854" spans="1:11" ht="113.25" customHeight="1" x14ac:dyDescent="0.3">
      <c r="A854" s="2"/>
      <c r="B854" s="12" t="s">
        <v>108</v>
      </c>
      <c r="C854" s="13" t="s">
        <v>1599</v>
      </c>
      <c r="D854" s="13" t="s">
        <v>1600</v>
      </c>
      <c r="E854" s="13" t="s">
        <v>1601</v>
      </c>
      <c r="F854" s="13" t="s">
        <v>1602</v>
      </c>
      <c r="G854" s="13" t="s">
        <v>76</v>
      </c>
      <c r="H854" s="13" t="s">
        <v>1611</v>
      </c>
      <c r="I854" s="13" t="s">
        <v>1612</v>
      </c>
      <c r="J854" s="29">
        <v>15</v>
      </c>
      <c r="K854" s="2"/>
    </row>
    <row r="855" spans="1:11" ht="113.25" customHeight="1" x14ac:dyDescent="0.3">
      <c r="A855" s="2"/>
      <c r="B855" s="12" t="s">
        <v>108</v>
      </c>
      <c r="C855" s="13" t="s">
        <v>1599</v>
      </c>
      <c r="D855" s="13" t="s">
        <v>1600</v>
      </c>
      <c r="E855" s="13" t="s">
        <v>1601</v>
      </c>
      <c r="F855" s="13" t="s">
        <v>1602</v>
      </c>
      <c r="G855" s="13" t="s">
        <v>76</v>
      </c>
      <c r="H855" s="13" t="s">
        <v>1613</v>
      </c>
      <c r="I855" s="13" t="s">
        <v>1614</v>
      </c>
      <c r="J855" s="29">
        <v>1</v>
      </c>
      <c r="K855" s="2"/>
    </row>
    <row r="856" spans="1:11" ht="113.25" customHeight="1" x14ac:dyDescent="0.3">
      <c r="A856" s="2"/>
      <c r="B856" s="12" t="s">
        <v>108</v>
      </c>
      <c r="C856" s="13" t="s">
        <v>1599</v>
      </c>
      <c r="D856" s="13" t="s">
        <v>1600</v>
      </c>
      <c r="E856" s="13" t="s">
        <v>1601</v>
      </c>
      <c r="F856" s="13" t="s">
        <v>1602</v>
      </c>
      <c r="G856" s="13" t="s">
        <v>76</v>
      </c>
      <c r="H856" s="13" t="s">
        <v>1615</v>
      </c>
      <c r="I856" s="13" t="s">
        <v>1616</v>
      </c>
      <c r="J856" s="29">
        <v>100</v>
      </c>
      <c r="K856" s="2"/>
    </row>
    <row r="857" spans="1:11" ht="113.25" customHeight="1" x14ac:dyDescent="0.3">
      <c r="A857" s="2"/>
      <c r="B857" s="12" t="s">
        <v>108</v>
      </c>
      <c r="C857" s="13" t="s">
        <v>1599</v>
      </c>
      <c r="D857" s="13" t="s">
        <v>1600</v>
      </c>
      <c r="E857" s="13" t="s">
        <v>1601</v>
      </c>
      <c r="F857" s="13" t="s">
        <v>1602</v>
      </c>
      <c r="G857" s="13" t="s">
        <v>87</v>
      </c>
      <c r="H857" s="13" t="s">
        <v>1617</v>
      </c>
      <c r="I857" s="13" t="s">
        <v>1618</v>
      </c>
      <c r="J857" s="29">
        <v>50</v>
      </c>
      <c r="K857" s="2"/>
    </row>
    <row r="858" spans="1:11" ht="113.25" customHeight="1" x14ac:dyDescent="0.3">
      <c r="A858" s="2"/>
      <c r="B858" s="12" t="s">
        <v>108</v>
      </c>
      <c r="C858" s="13" t="s">
        <v>1599</v>
      </c>
      <c r="D858" s="13" t="s">
        <v>1600</v>
      </c>
      <c r="E858" s="13" t="s">
        <v>1601</v>
      </c>
      <c r="F858" s="13" t="s">
        <v>1602</v>
      </c>
      <c r="G858" s="13" t="s">
        <v>76</v>
      </c>
      <c r="H858" s="13" t="s">
        <v>1619</v>
      </c>
      <c r="I858" s="13" t="s">
        <v>1620</v>
      </c>
      <c r="J858" s="29">
        <v>100</v>
      </c>
      <c r="K858" s="2"/>
    </row>
    <row r="859" spans="1:11" ht="113.25" customHeight="1" x14ac:dyDescent="0.3">
      <c r="A859" s="2"/>
      <c r="B859" s="12" t="s">
        <v>108</v>
      </c>
      <c r="C859" s="13" t="s">
        <v>1599</v>
      </c>
      <c r="D859" s="13" t="s">
        <v>1600</v>
      </c>
      <c r="E859" s="13" t="s">
        <v>1601</v>
      </c>
      <c r="F859" s="13" t="s">
        <v>1602</v>
      </c>
      <c r="G859" s="13" t="s">
        <v>87</v>
      </c>
      <c r="H859" s="13" t="s">
        <v>1621</v>
      </c>
      <c r="I859" s="13" t="s">
        <v>1622</v>
      </c>
      <c r="J859" s="29">
        <v>50</v>
      </c>
      <c r="K859" s="2"/>
    </row>
    <row r="860" spans="1:11" ht="113.25" customHeight="1" x14ac:dyDescent="0.3">
      <c r="A860" s="2"/>
      <c r="B860" s="12" t="s">
        <v>108</v>
      </c>
      <c r="C860" s="13" t="s">
        <v>1599</v>
      </c>
      <c r="D860" s="13" t="s">
        <v>1600</v>
      </c>
      <c r="E860" s="13" t="s">
        <v>1601</v>
      </c>
      <c r="F860" s="13" t="s">
        <v>1602</v>
      </c>
      <c r="G860" s="13" t="s">
        <v>76</v>
      </c>
      <c r="H860" s="13" t="s">
        <v>1623</v>
      </c>
      <c r="I860" s="13" t="s">
        <v>1624</v>
      </c>
      <c r="J860" s="29">
        <v>95</v>
      </c>
      <c r="K860" s="2"/>
    </row>
    <row r="861" spans="1:11" ht="113.25" customHeight="1" x14ac:dyDescent="0.3">
      <c r="A861" s="2"/>
      <c r="B861" s="12" t="s">
        <v>108</v>
      </c>
      <c r="C861" s="13" t="s">
        <v>1599</v>
      </c>
      <c r="D861" s="13" t="s">
        <v>1600</v>
      </c>
      <c r="E861" s="13" t="s">
        <v>1601</v>
      </c>
      <c r="F861" s="13" t="s">
        <v>1602</v>
      </c>
      <c r="G861" s="13" t="s">
        <v>76</v>
      </c>
      <c r="H861" s="13" t="s">
        <v>1623</v>
      </c>
      <c r="I861" s="13" t="s">
        <v>1625</v>
      </c>
      <c r="J861" s="29">
        <v>95</v>
      </c>
      <c r="K861" s="2"/>
    </row>
    <row r="862" spans="1:11" ht="113.25" customHeight="1" x14ac:dyDescent="0.3">
      <c r="A862" s="2"/>
      <c r="B862" s="12" t="s">
        <v>108</v>
      </c>
      <c r="C862" s="13" t="s">
        <v>1599</v>
      </c>
      <c r="D862" s="13" t="s">
        <v>1600</v>
      </c>
      <c r="E862" s="13" t="s">
        <v>1601</v>
      </c>
      <c r="F862" s="13" t="s">
        <v>1602</v>
      </c>
      <c r="G862" s="13" t="s">
        <v>87</v>
      </c>
      <c r="H862" s="13" t="s">
        <v>1626</v>
      </c>
      <c r="I862" s="13" t="s">
        <v>1627</v>
      </c>
      <c r="J862" s="33" t="s">
        <v>1628</v>
      </c>
      <c r="K862" s="2"/>
    </row>
    <row r="863" spans="1:11" ht="113.25" customHeight="1" x14ac:dyDescent="0.3">
      <c r="A863" s="2"/>
      <c r="B863" s="12" t="s">
        <v>108</v>
      </c>
      <c r="C863" s="13" t="s">
        <v>1599</v>
      </c>
      <c r="D863" s="13" t="s">
        <v>1600</v>
      </c>
      <c r="E863" s="13" t="s">
        <v>1601</v>
      </c>
      <c r="F863" s="13" t="s">
        <v>1602</v>
      </c>
      <c r="G863" s="13" t="s">
        <v>76</v>
      </c>
      <c r="H863" s="13" t="s">
        <v>1629</v>
      </c>
      <c r="I863" s="13" t="s">
        <v>1630</v>
      </c>
      <c r="J863" s="29">
        <v>1</v>
      </c>
      <c r="K863" s="2"/>
    </row>
    <row r="864" spans="1:11" ht="113.25" customHeight="1" x14ac:dyDescent="0.3">
      <c r="A864" s="2"/>
      <c r="B864" s="12" t="s">
        <v>108</v>
      </c>
      <c r="C864" s="13" t="s">
        <v>1599</v>
      </c>
      <c r="D864" s="13" t="s">
        <v>1600</v>
      </c>
      <c r="E864" s="13" t="s">
        <v>1601</v>
      </c>
      <c r="F864" s="13" t="s">
        <v>1602</v>
      </c>
      <c r="G864" s="13" t="s">
        <v>87</v>
      </c>
      <c r="H864" s="13" t="s">
        <v>1631</v>
      </c>
      <c r="I864" s="13" t="s">
        <v>1632</v>
      </c>
      <c r="J864" s="29">
        <v>12</v>
      </c>
      <c r="K864" s="2"/>
    </row>
    <row r="865" spans="1:11" ht="99.75" customHeight="1" x14ac:dyDescent="0.3">
      <c r="A865" s="2"/>
      <c r="B865" s="12" t="s">
        <v>108</v>
      </c>
      <c r="C865" s="13" t="s">
        <v>1599</v>
      </c>
      <c r="D865" s="13" t="s">
        <v>1600</v>
      </c>
      <c r="E865" s="13" t="s">
        <v>1601</v>
      </c>
      <c r="F865" s="13" t="s">
        <v>1602</v>
      </c>
      <c r="G865" s="13" t="s">
        <v>76</v>
      </c>
      <c r="H865" s="13" t="s">
        <v>1633</v>
      </c>
      <c r="I865" s="13" t="s">
        <v>1634</v>
      </c>
      <c r="J865" s="29">
        <v>100</v>
      </c>
      <c r="K865" s="2"/>
    </row>
    <row r="866" spans="1:11" ht="113.25" customHeight="1" x14ac:dyDescent="0.3">
      <c r="A866" s="2"/>
      <c r="B866" s="12" t="s">
        <v>108</v>
      </c>
      <c r="C866" s="13" t="s">
        <v>1599</v>
      </c>
      <c r="D866" s="13" t="s">
        <v>1600</v>
      </c>
      <c r="E866" s="13" t="s">
        <v>1601</v>
      </c>
      <c r="F866" s="13" t="s">
        <v>1602</v>
      </c>
      <c r="G866" s="13" t="s">
        <v>76</v>
      </c>
      <c r="H866" s="13" t="s">
        <v>1635</v>
      </c>
      <c r="I866" s="13" t="s">
        <v>1636</v>
      </c>
      <c r="J866" s="29">
        <v>1</v>
      </c>
      <c r="K866" s="2"/>
    </row>
    <row r="867" spans="1:11" ht="113.25" customHeight="1" x14ac:dyDescent="0.3">
      <c r="A867" s="2"/>
      <c r="B867" s="12" t="s">
        <v>108</v>
      </c>
      <c r="C867" s="13" t="s">
        <v>1599</v>
      </c>
      <c r="D867" s="13" t="s">
        <v>1600</v>
      </c>
      <c r="E867" s="13" t="s">
        <v>1601</v>
      </c>
      <c r="F867" s="13" t="s">
        <v>1602</v>
      </c>
      <c r="G867" s="13" t="s">
        <v>76</v>
      </c>
      <c r="H867" s="13" t="s">
        <v>1637</v>
      </c>
      <c r="I867" s="13" t="s">
        <v>1638</v>
      </c>
      <c r="J867" s="29">
        <v>1291158</v>
      </c>
      <c r="K867" s="2"/>
    </row>
    <row r="868" spans="1:11" ht="60.75" customHeight="1" x14ac:dyDescent="0.3">
      <c r="A868" s="2"/>
      <c r="B868" s="12" t="s">
        <v>108</v>
      </c>
      <c r="C868" s="13" t="s">
        <v>1599</v>
      </c>
      <c r="D868" s="13" t="s">
        <v>1600</v>
      </c>
      <c r="E868" s="13" t="s">
        <v>1601</v>
      </c>
      <c r="F868" s="13" t="s">
        <v>1602</v>
      </c>
      <c r="G868" s="13" t="s">
        <v>76</v>
      </c>
      <c r="H868" s="13" t="s">
        <v>1637</v>
      </c>
      <c r="I868" s="13" t="s">
        <v>1639</v>
      </c>
      <c r="J868" s="33">
        <v>1334667</v>
      </c>
      <c r="K868" s="2"/>
    </row>
    <row r="869" spans="1:11" ht="113.25" customHeight="1" x14ac:dyDescent="0.3">
      <c r="A869" s="2"/>
      <c r="B869" s="12" t="s">
        <v>108</v>
      </c>
      <c r="C869" s="13" t="s">
        <v>1599</v>
      </c>
      <c r="D869" s="13" t="s">
        <v>1600</v>
      </c>
      <c r="E869" s="13" t="s">
        <v>1601</v>
      </c>
      <c r="F869" s="13" t="s">
        <v>1602</v>
      </c>
      <c r="G869" s="13" t="s">
        <v>76</v>
      </c>
      <c r="H869" s="13" t="s">
        <v>1640</v>
      </c>
      <c r="I869" s="13" t="s">
        <v>1641</v>
      </c>
      <c r="J869" s="29">
        <v>100</v>
      </c>
      <c r="K869" s="2"/>
    </row>
    <row r="870" spans="1:11" ht="65.25" customHeight="1" x14ac:dyDescent="0.3">
      <c r="A870" s="2"/>
      <c r="B870" s="12" t="s">
        <v>108</v>
      </c>
      <c r="C870" s="13" t="s">
        <v>1599</v>
      </c>
      <c r="D870" s="13" t="s">
        <v>1600</v>
      </c>
      <c r="E870" s="13" t="s">
        <v>1601</v>
      </c>
      <c r="F870" s="13" t="s">
        <v>1602</v>
      </c>
      <c r="G870" s="13" t="s">
        <v>76</v>
      </c>
      <c r="H870" s="13" t="s">
        <v>1642</v>
      </c>
      <c r="I870" s="13" t="s">
        <v>1643</v>
      </c>
      <c r="J870" s="29">
        <v>800</v>
      </c>
      <c r="K870" s="2"/>
    </row>
    <row r="871" spans="1:11" ht="65.25" customHeight="1" x14ac:dyDescent="0.3">
      <c r="A871" s="2"/>
      <c r="B871" s="12" t="s">
        <v>108</v>
      </c>
      <c r="C871" s="13" t="s">
        <v>1599</v>
      </c>
      <c r="D871" s="13" t="s">
        <v>1644</v>
      </c>
      <c r="E871" s="13" t="s">
        <v>1601</v>
      </c>
      <c r="F871" s="13" t="s">
        <v>1602</v>
      </c>
      <c r="G871" s="13" t="s">
        <v>87</v>
      </c>
      <c r="H871" s="13" t="s">
        <v>1645</v>
      </c>
      <c r="I871" s="13" t="s">
        <v>1646</v>
      </c>
      <c r="J871" s="29">
        <v>1</v>
      </c>
      <c r="K871" s="2"/>
    </row>
    <row r="872" spans="1:11" ht="113.25" customHeight="1" x14ac:dyDescent="0.3">
      <c r="A872" s="2"/>
      <c r="B872" s="12" t="s">
        <v>108</v>
      </c>
      <c r="C872" s="13" t="s">
        <v>1599</v>
      </c>
      <c r="D872" s="13" t="s">
        <v>1644</v>
      </c>
      <c r="E872" s="13" t="s">
        <v>1601</v>
      </c>
      <c r="F872" s="13" t="s">
        <v>1602</v>
      </c>
      <c r="G872" s="13" t="s">
        <v>76</v>
      </c>
      <c r="H872" s="13" t="s">
        <v>1647</v>
      </c>
      <c r="I872" s="13" t="s">
        <v>1648</v>
      </c>
      <c r="J872" s="39">
        <v>18.5</v>
      </c>
      <c r="K872" s="2"/>
    </row>
    <row r="873" spans="1:11" ht="113.25" customHeight="1" x14ac:dyDescent="0.3">
      <c r="A873" s="2"/>
      <c r="B873" s="12" t="s">
        <v>108</v>
      </c>
      <c r="C873" s="13" t="s">
        <v>1599</v>
      </c>
      <c r="D873" s="13" t="s">
        <v>1644</v>
      </c>
      <c r="E873" s="13" t="s">
        <v>1601</v>
      </c>
      <c r="F873" s="13" t="s">
        <v>1602</v>
      </c>
      <c r="G873" s="13" t="s">
        <v>76</v>
      </c>
      <c r="H873" s="13" t="s">
        <v>1649</v>
      </c>
      <c r="I873" s="13" t="s">
        <v>1650</v>
      </c>
      <c r="J873" s="29">
        <v>49</v>
      </c>
      <c r="K873" s="2"/>
    </row>
    <row r="874" spans="1:11" ht="113.25" customHeight="1" x14ac:dyDescent="0.3">
      <c r="A874" s="2"/>
      <c r="B874" s="12" t="s">
        <v>108</v>
      </c>
      <c r="C874" s="13" t="s">
        <v>1599</v>
      </c>
      <c r="D874" s="13" t="s">
        <v>1644</v>
      </c>
      <c r="E874" s="13" t="s">
        <v>1601</v>
      </c>
      <c r="F874" s="13" t="s">
        <v>1602</v>
      </c>
      <c r="G874" s="13" t="s">
        <v>87</v>
      </c>
      <c r="H874" s="13" t="s">
        <v>1651</v>
      </c>
      <c r="I874" s="13" t="s">
        <v>1652</v>
      </c>
      <c r="J874" s="29">
        <v>4</v>
      </c>
      <c r="K874" s="2"/>
    </row>
    <row r="875" spans="1:11" ht="113.25" customHeight="1" x14ac:dyDescent="0.3">
      <c r="A875" s="2"/>
      <c r="B875" s="12" t="s">
        <v>108</v>
      </c>
      <c r="C875" s="13" t="s">
        <v>1599</v>
      </c>
      <c r="D875" s="13" t="s">
        <v>1644</v>
      </c>
      <c r="E875" s="13" t="s">
        <v>1601</v>
      </c>
      <c r="F875" s="13" t="s">
        <v>1602</v>
      </c>
      <c r="G875" s="13" t="s">
        <v>76</v>
      </c>
      <c r="H875" s="13" t="s">
        <v>1653</v>
      </c>
      <c r="I875" s="13" t="s">
        <v>1654</v>
      </c>
      <c r="J875" s="29">
        <v>1</v>
      </c>
      <c r="K875" s="2"/>
    </row>
    <row r="876" spans="1:11" ht="113.25" customHeight="1" x14ac:dyDescent="0.3">
      <c r="A876" s="2"/>
      <c r="B876" s="12" t="s">
        <v>108</v>
      </c>
      <c r="C876" s="13" t="s">
        <v>1599</v>
      </c>
      <c r="D876" s="13" t="s">
        <v>1644</v>
      </c>
      <c r="E876" s="13" t="s">
        <v>1601</v>
      </c>
      <c r="F876" s="13" t="s">
        <v>1602</v>
      </c>
      <c r="G876" s="13" t="s">
        <v>76</v>
      </c>
      <c r="H876" s="13" t="s">
        <v>1655</v>
      </c>
      <c r="I876" s="13" t="s">
        <v>1656</v>
      </c>
      <c r="J876" s="29">
        <v>1</v>
      </c>
      <c r="K876" s="2"/>
    </row>
    <row r="877" spans="1:11" ht="113.25" customHeight="1" x14ac:dyDescent="0.3">
      <c r="A877" s="2"/>
      <c r="B877" s="12" t="s">
        <v>108</v>
      </c>
      <c r="C877" s="13" t="s">
        <v>1599</v>
      </c>
      <c r="D877" s="13" t="s">
        <v>1644</v>
      </c>
      <c r="E877" s="13" t="s">
        <v>1601</v>
      </c>
      <c r="F877" s="13" t="s">
        <v>1602</v>
      </c>
      <c r="G877" s="13" t="s">
        <v>76</v>
      </c>
      <c r="H877" s="13" t="s">
        <v>1657</v>
      </c>
      <c r="I877" s="13" t="s">
        <v>1658</v>
      </c>
      <c r="J877" s="29">
        <v>1</v>
      </c>
      <c r="K877" s="2"/>
    </row>
    <row r="878" spans="1:11" ht="113.25" customHeight="1" x14ac:dyDescent="0.3">
      <c r="A878" s="2"/>
      <c r="B878" s="12" t="s">
        <v>108</v>
      </c>
      <c r="C878" s="13" t="s">
        <v>1599</v>
      </c>
      <c r="D878" s="13" t="s">
        <v>1644</v>
      </c>
      <c r="E878" s="13" t="s">
        <v>1601</v>
      </c>
      <c r="F878" s="13" t="s">
        <v>1602</v>
      </c>
      <c r="G878" s="13" t="s">
        <v>76</v>
      </c>
      <c r="H878" s="13" t="s">
        <v>1659</v>
      </c>
      <c r="I878" s="13" t="s">
        <v>1660</v>
      </c>
      <c r="J878" s="29">
        <v>1</v>
      </c>
      <c r="K878" s="2"/>
    </row>
    <row r="879" spans="1:11" ht="113.25" customHeight="1" x14ac:dyDescent="0.3">
      <c r="A879" s="2"/>
      <c r="B879" s="12" t="s">
        <v>108</v>
      </c>
      <c r="C879" s="13" t="s">
        <v>1599</v>
      </c>
      <c r="D879" s="13" t="s">
        <v>1661</v>
      </c>
      <c r="E879" s="13" t="s">
        <v>1601</v>
      </c>
      <c r="F879" s="13" t="s">
        <v>1602</v>
      </c>
      <c r="G879" s="13" t="s">
        <v>87</v>
      </c>
      <c r="H879" s="13" t="s">
        <v>1662</v>
      </c>
      <c r="I879" s="13" t="s">
        <v>1663</v>
      </c>
      <c r="J879" s="29">
        <v>5</v>
      </c>
      <c r="K879" s="2"/>
    </row>
    <row r="880" spans="1:11" ht="113.25" customHeight="1" x14ac:dyDescent="0.3">
      <c r="A880" s="2"/>
      <c r="B880" s="12" t="s">
        <v>108</v>
      </c>
      <c r="C880" s="13" t="s">
        <v>1599</v>
      </c>
      <c r="D880" s="13" t="s">
        <v>1661</v>
      </c>
      <c r="E880" s="13" t="s">
        <v>1601</v>
      </c>
      <c r="F880" s="13" t="s">
        <v>1602</v>
      </c>
      <c r="G880" s="13" t="s">
        <v>76</v>
      </c>
      <c r="H880" s="13" t="s">
        <v>1664</v>
      </c>
      <c r="I880" s="13" t="s">
        <v>1665</v>
      </c>
      <c r="J880" s="29">
        <v>20</v>
      </c>
      <c r="K880" s="2"/>
    </row>
    <row r="881" spans="1:11" ht="113.25" customHeight="1" x14ac:dyDescent="0.3">
      <c r="A881" s="2"/>
      <c r="B881" s="12" t="s">
        <v>108</v>
      </c>
      <c r="C881" s="13" t="s">
        <v>1599</v>
      </c>
      <c r="D881" s="13" t="s">
        <v>1661</v>
      </c>
      <c r="E881" s="13" t="s">
        <v>1601</v>
      </c>
      <c r="F881" s="13" t="s">
        <v>1602</v>
      </c>
      <c r="G881" s="13" t="s">
        <v>87</v>
      </c>
      <c r="H881" s="13" t="s">
        <v>1666</v>
      </c>
      <c r="I881" s="13" t="s">
        <v>1667</v>
      </c>
      <c r="J881" s="29">
        <v>95</v>
      </c>
      <c r="K881" s="2"/>
    </row>
    <row r="882" spans="1:11" ht="113.25" customHeight="1" x14ac:dyDescent="0.3">
      <c r="A882" s="2"/>
      <c r="B882" s="12" t="s">
        <v>108</v>
      </c>
      <c r="C882" s="13" t="s">
        <v>1599</v>
      </c>
      <c r="D882" s="13" t="s">
        <v>1661</v>
      </c>
      <c r="E882" s="13" t="s">
        <v>1601</v>
      </c>
      <c r="F882" s="13" t="s">
        <v>1602</v>
      </c>
      <c r="G882" s="13" t="s">
        <v>76</v>
      </c>
      <c r="H882" s="13" t="s">
        <v>1668</v>
      </c>
      <c r="I882" s="13" t="s">
        <v>1669</v>
      </c>
      <c r="J882" s="29">
        <v>4</v>
      </c>
      <c r="K882" s="2"/>
    </row>
    <row r="883" spans="1:11" ht="113.25" customHeight="1" x14ac:dyDescent="0.3">
      <c r="A883" s="2"/>
      <c r="B883" s="12" t="s">
        <v>108</v>
      </c>
      <c r="C883" s="13" t="s">
        <v>1670</v>
      </c>
      <c r="D883" s="13" t="s">
        <v>1671</v>
      </c>
      <c r="E883" s="13" t="s">
        <v>1601</v>
      </c>
      <c r="F883" s="13" t="s">
        <v>1602</v>
      </c>
      <c r="G883" s="13" t="s">
        <v>87</v>
      </c>
      <c r="H883" s="13" t="s">
        <v>1672</v>
      </c>
      <c r="I883" s="13" t="s">
        <v>1673</v>
      </c>
      <c r="J883" s="29">
        <v>100</v>
      </c>
      <c r="K883" s="2"/>
    </row>
    <row r="884" spans="1:11" ht="113.25" customHeight="1" x14ac:dyDescent="0.3">
      <c r="A884" s="2"/>
      <c r="B884" s="12" t="s">
        <v>108</v>
      </c>
      <c r="C884" s="13" t="s">
        <v>1670</v>
      </c>
      <c r="D884" s="13" t="s">
        <v>1671</v>
      </c>
      <c r="E884" s="13" t="s">
        <v>1601</v>
      </c>
      <c r="F884" s="13" t="s">
        <v>1602</v>
      </c>
      <c r="G884" s="13" t="s">
        <v>76</v>
      </c>
      <c r="H884" s="13" t="s">
        <v>1674</v>
      </c>
      <c r="I884" s="13" t="s">
        <v>1675</v>
      </c>
      <c r="J884" s="29">
        <v>40</v>
      </c>
      <c r="K884" s="2"/>
    </row>
    <row r="885" spans="1:11" ht="113.25" customHeight="1" x14ac:dyDescent="0.3">
      <c r="A885" s="2"/>
      <c r="B885" s="12" t="s">
        <v>108</v>
      </c>
      <c r="C885" s="13" t="s">
        <v>1670</v>
      </c>
      <c r="D885" s="13" t="s">
        <v>1671</v>
      </c>
      <c r="E885" s="13" t="s">
        <v>1601</v>
      </c>
      <c r="F885" s="13" t="s">
        <v>1602</v>
      </c>
      <c r="G885" s="13" t="s">
        <v>76</v>
      </c>
      <c r="H885" s="13" t="s">
        <v>1676</v>
      </c>
      <c r="I885" s="13" t="s">
        <v>1677</v>
      </c>
      <c r="J885" s="29">
        <v>4</v>
      </c>
      <c r="K885" s="2"/>
    </row>
    <row r="886" spans="1:11" ht="113.25" customHeight="1" x14ac:dyDescent="0.3">
      <c r="A886" s="2"/>
      <c r="B886" s="12" t="s">
        <v>108</v>
      </c>
      <c r="C886" s="13" t="s">
        <v>1670</v>
      </c>
      <c r="D886" s="13" t="s">
        <v>1671</v>
      </c>
      <c r="E886" s="13" t="s">
        <v>1601</v>
      </c>
      <c r="F886" s="13" t="s">
        <v>1602</v>
      </c>
      <c r="G886" s="13" t="s">
        <v>76</v>
      </c>
      <c r="H886" s="13" t="s">
        <v>1678</v>
      </c>
      <c r="I886" s="13" t="s">
        <v>1679</v>
      </c>
      <c r="J886" s="29">
        <v>2</v>
      </c>
      <c r="K886" s="2"/>
    </row>
    <row r="887" spans="1:11" ht="113.25" customHeight="1" x14ac:dyDescent="0.3">
      <c r="A887" s="2"/>
      <c r="B887" s="12" t="s">
        <v>108</v>
      </c>
      <c r="C887" s="13" t="s">
        <v>1670</v>
      </c>
      <c r="D887" s="13" t="s">
        <v>1671</v>
      </c>
      <c r="E887" s="13" t="s">
        <v>1601</v>
      </c>
      <c r="F887" s="13" t="s">
        <v>1602</v>
      </c>
      <c r="G887" s="13" t="s">
        <v>76</v>
      </c>
      <c r="H887" s="13" t="s">
        <v>1680</v>
      </c>
      <c r="I887" s="13" t="s">
        <v>1681</v>
      </c>
      <c r="J887" s="29">
        <v>4</v>
      </c>
      <c r="K887" s="2"/>
    </row>
    <row r="888" spans="1:11" ht="113.25" customHeight="1" x14ac:dyDescent="0.3">
      <c r="A888" s="2"/>
      <c r="B888" s="12" t="s">
        <v>108</v>
      </c>
      <c r="C888" s="13" t="s">
        <v>1670</v>
      </c>
      <c r="D888" s="13" t="s">
        <v>1671</v>
      </c>
      <c r="E888" s="13" t="s">
        <v>1601</v>
      </c>
      <c r="F888" s="13" t="s">
        <v>1602</v>
      </c>
      <c r="G888" s="13" t="s">
        <v>76</v>
      </c>
      <c r="H888" s="13" t="s">
        <v>1682</v>
      </c>
      <c r="I888" s="13" t="s">
        <v>1683</v>
      </c>
      <c r="J888" s="29">
        <v>100</v>
      </c>
      <c r="K888" s="2"/>
    </row>
    <row r="889" spans="1:11" ht="113.25" customHeight="1" x14ac:dyDescent="0.3">
      <c r="A889" s="2"/>
      <c r="B889" s="44" t="s">
        <v>71</v>
      </c>
      <c r="C889" s="13" t="s">
        <v>449</v>
      </c>
      <c r="D889" s="13" t="s">
        <v>1684</v>
      </c>
      <c r="E889" s="13" t="s">
        <v>1601</v>
      </c>
      <c r="F889" s="14" t="s">
        <v>1602</v>
      </c>
      <c r="G889" s="13" t="s">
        <v>87</v>
      </c>
      <c r="H889" s="13" t="s">
        <v>1685</v>
      </c>
      <c r="I889" s="13" t="s">
        <v>1686</v>
      </c>
      <c r="J889" s="29">
        <v>100</v>
      </c>
      <c r="K889" s="2"/>
    </row>
    <row r="890" spans="1:11" ht="113.25" customHeight="1" x14ac:dyDescent="0.3">
      <c r="A890" s="2"/>
      <c r="B890" s="44" t="s">
        <v>71</v>
      </c>
      <c r="C890" s="13" t="s">
        <v>449</v>
      </c>
      <c r="D890" s="13" t="s">
        <v>1684</v>
      </c>
      <c r="E890" s="13" t="s">
        <v>1601</v>
      </c>
      <c r="F890" s="14" t="s">
        <v>1602</v>
      </c>
      <c r="G890" s="13" t="s">
        <v>76</v>
      </c>
      <c r="H890" s="13" t="s">
        <v>1687</v>
      </c>
      <c r="I890" s="13" t="s">
        <v>1688</v>
      </c>
      <c r="J890" s="29">
        <v>1</v>
      </c>
      <c r="K890" s="2"/>
    </row>
    <row r="891" spans="1:11" ht="113.25" customHeight="1" x14ac:dyDescent="0.3">
      <c r="A891" s="2"/>
      <c r="B891" s="44" t="s">
        <v>71</v>
      </c>
      <c r="C891" s="13" t="s">
        <v>449</v>
      </c>
      <c r="D891" s="13" t="s">
        <v>1684</v>
      </c>
      <c r="E891" s="13" t="s">
        <v>1601</v>
      </c>
      <c r="F891" s="14" t="s">
        <v>1602</v>
      </c>
      <c r="G891" s="13" t="s">
        <v>87</v>
      </c>
      <c r="H891" s="13" t="s">
        <v>1689</v>
      </c>
      <c r="I891" s="13" t="s">
        <v>1690</v>
      </c>
      <c r="J891" s="29">
        <v>100</v>
      </c>
      <c r="K891" s="2"/>
    </row>
    <row r="892" spans="1:11" ht="113.25" customHeight="1" x14ac:dyDescent="0.3">
      <c r="A892" s="2"/>
      <c r="B892" s="44" t="s">
        <v>71</v>
      </c>
      <c r="C892" s="13" t="s">
        <v>449</v>
      </c>
      <c r="D892" s="13" t="s">
        <v>1684</v>
      </c>
      <c r="E892" s="13" t="s">
        <v>1601</v>
      </c>
      <c r="F892" s="14" t="s">
        <v>1602</v>
      </c>
      <c r="G892" s="13" t="s">
        <v>76</v>
      </c>
      <c r="H892" s="13" t="s">
        <v>1691</v>
      </c>
      <c r="I892" s="13" t="s">
        <v>1692</v>
      </c>
      <c r="J892" s="29">
        <v>100</v>
      </c>
      <c r="K892" s="2"/>
    </row>
    <row r="893" spans="1:11" ht="113.25" customHeight="1" x14ac:dyDescent="0.3">
      <c r="A893" s="2"/>
      <c r="B893" s="44" t="s">
        <v>71</v>
      </c>
      <c r="C893" s="13" t="s">
        <v>449</v>
      </c>
      <c r="D893" s="13" t="s">
        <v>1684</v>
      </c>
      <c r="E893" s="13" t="s">
        <v>1601</v>
      </c>
      <c r="F893" s="14" t="s">
        <v>1602</v>
      </c>
      <c r="G893" s="13" t="s">
        <v>76</v>
      </c>
      <c r="H893" s="13" t="s">
        <v>1693</v>
      </c>
      <c r="I893" s="13" t="s">
        <v>1694</v>
      </c>
      <c r="J893" s="29">
        <v>100</v>
      </c>
      <c r="K893" s="2"/>
    </row>
    <row r="894" spans="1:11" ht="113.25" customHeight="1" x14ac:dyDescent="0.3">
      <c r="A894" s="2"/>
      <c r="B894" s="44" t="s">
        <v>71</v>
      </c>
      <c r="C894" s="13" t="s">
        <v>449</v>
      </c>
      <c r="D894" s="13" t="s">
        <v>1684</v>
      </c>
      <c r="E894" s="13" t="s">
        <v>1601</v>
      </c>
      <c r="F894" s="14" t="s">
        <v>1602</v>
      </c>
      <c r="G894" s="13" t="s">
        <v>87</v>
      </c>
      <c r="H894" s="13" t="s">
        <v>1695</v>
      </c>
      <c r="I894" s="13" t="s">
        <v>1696</v>
      </c>
      <c r="J894" s="29">
        <v>100</v>
      </c>
      <c r="K894" s="2"/>
    </row>
    <row r="895" spans="1:11" ht="113.25" customHeight="1" x14ac:dyDescent="0.3">
      <c r="A895" s="2"/>
      <c r="B895" s="44" t="s">
        <v>71</v>
      </c>
      <c r="C895" s="13" t="s">
        <v>449</v>
      </c>
      <c r="D895" s="13" t="s">
        <v>1684</v>
      </c>
      <c r="E895" s="13" t="s">
        <v>1601</v>
      </c>
      <c r="F895" s="14" t="s">
        <v>1602</v>
      </c>
      <c r="G895" s="13" t="s">
        <v>87</v>
      </c>
      <c r="H895" s="13" t="s">
        <v>1697</v>
      </c>
      <c r="I895" s="14" t="s">
        <v>1698</v>
      </c>
      <c r="J895" s="29">
        <v>100</v>
      </c>
      <c r="K895" s="2"/>
    </row>
    <row r="896" spans="1:11" ht="113.25" customHeight="1" x14ac:dyDescent="0.3">
      <c r="A896" s="2"/>
      <c r="B896" s="45" t="s">
        <v>71</v>
      </c>
      <c r="C896" s="17" t="s">
        <v>449</v>
      </c>
      <c r="D896" s="17" t="s">
        <v>1684</v>
      </c>
      <c r="E896" s="17" t="s">
        <v>1601</v>
      </c>
      <c r="F896" s="18" t="s">
        <v>1602</v>
      </c>
      <c r="G896" s="17" t="s">
        <v>76</v>
      </c>
      <c r="H896" s="17" t="s">
        <v>1699</v>
      </c>
      <c r="I896" s="17" t="s">
        <v>1700</v>
      </c>
      <c r="J896" s="36">
        <v>1</v>
      </c>
      <c r="K896" s="2"/>
    </row>
    <row r="897" spans="1:11" ht="113.25" customHeight="1" x14ac:dyDescent="0.3">
      <c r="A897" s="2"/>
      <c r="B897" s="20"/>
      <c r="C897" s="20"/>
      <c r="D897" s="20"/>
      <c r="E897" s="20"/>
      <c r="F897" s="20"/>
      <c r="G897" s="20"/>
      <c r="H897" s="20"/>
      <c r="I897" s="20"/>
      <c r="J897" s="20"/>
      <c r="K897" s="2"/>
    </row>
    <row r="898" spans="1:11" ht="45" customHeight="1" x14ac:dyDescent="0.3">
      <c r="A898" s="3"/>
      <c r="B898" s="4" t="s">
        <v>62</v>
      </c>
      <c r="C898" s="5" t="s">
        <v>63</v>
      </c>
      <c r="D898" s="5" t="s">
        <v>64</v>
      </c>
      <c r="E898" s="5" t="s">
        <v>65</v>
      </c>
      <c r="F898" s="5" t="s">
        <v>66</v>
      </c>
      <c r="G898" s="5" t="s">
        <v>67</v>
      </c>
      <c r="H898" s="5" t="s">
        <v>68</v>
      </c>
      <c r="I898" s="5" t="s">
        <v>69</v>
      </c>
      <c r="J898" s="6" t="s">
        <v>70</v>
      </c>
      <c r="K898" s="7"/>
    </row>
    <row r="899" spans="1:11" ht="113.25" customHeight="1" x14ac:dyDescent="0.3">
      <c r="A899" s="2"/>
      <c r="B899" s="21" t="s">
        <v>408</v>
      </c>
      <c r="C899" s="22" t="s">
        <v>1061</v>
      </c>
      <c r="D899" s="22" t="s">
        <v>1062</v>
      </c>
      <c r="E899" s="22" t="s">
        <v>1701</v>
      </c>
      <c r="F899" s="23" t="s">
        <v>1702</v>
      </c>
      <c r="G899" s="22" t="s">
        <v>76</v>
      </c>
      <c r="H899" s="22" t="s">
        <v>1703</v>
      </c>
      <c r="I899" s="22" t="s">
        <v>1704</v>
      </c>
      <c r="J899" s="35">
        <v>100</v>
      </c>
      <c r="K899" s="2"/>
    </row>
    <row r="900" spans="1:11" ht="113.25" customHeight="1" x14ac:dyDescent="0.3">
      <c r="A900" s="2"/>
      <c r="B900" s="12" t="s">
        <v>408</v>
      </c>
      <c r="C900" s="13" t="s">
        <v>1061</v>
      </c>
      <c r="D900" s="13" t="s">
        <v>1062</v>
      </c>
      <c r="E900" s="13" t="s">
        <v>1701</v>
      </c>
      <c r="F900" s="14" t="s">
        <v>1705</v>
      </c>
      <c r="G900" s="14" t="s">
        <v>87</v>
      </c>
      <c r="H900" s="13" t="s">
        <v>1706</v>
      </c>
      <c r="I900" s="13" t="s">
        <v>1707</v>
      </c>
      <c r="J900" s="29">
        <v>12</v>
      </c>
      <c r="K900" s="2"/>
    </row>
    <row r="901" spans="1:11" ht="113.25" customHeight="1" x14ac:dyDescent="0.3">
      <c r="A901" s="2"/>
      <c r="B901" s="12" t="s">
        <v>408</v>
      </c>
      <c r="C901" s="13" t="s">
        <v>1061</v>
      </c>
      <c r="D901" s="13" t="s">
        <v>1062</v>
      </c>
      <c r="E901" s="13" t="s">
        <v>1701</v>
      </c>
      <c r="F901" s="14" t="s">
        <v>1705</v>
      </c>
      <c r="G901" s="13" t="s">
        <v>76</v>
      </c>
      <c r="H901" s="13" t="s">
        <v>1708</v>
      </c>
      <c r="I901" s="13" t="s">
        <v>1709</v>
      </c>
      <c r="J901" s="29">
        <v>100</v>
      </c>
      <c r="K901" s="2"/>
    </row>
    <row r="902" spans="1:11" ht="113.25" customHeight="1" x14ac:dyDescent="0.3">
      <c r="A902" s="2"/>
      <c r="B902" s="12" t="s">
        <v>408</v>
      </c>
      <c r="C902" s="13" t="s">
        <v>1061</v>
      </c>
      <c r="D902" s="13" t="s">
        <v>1062</v>
      </c>
      <c r="E902" s="13" t="s">
        <v>1701</v>
      </c>
      <c r="F902" s="14" t="s">
        <v>1705</v>
      </c>
      <c r="G902" s="13" t="s">
        <v>76</v>
      </c>
      <c r="H902" s="13" t="s">
        <v>1710</v>
      </c>
      <c r="I902" s="13" t="s">
        <v>1711</v>
      </c>
      <c r="J902" s="29">
        <v>98</v>
      </c>
      <c r="K902" s="2"/>
    </row>
    <row r="903" spans="1:11" ht="113.25" customHeight="1" x14ac:dyDescent="0.3">
      <c r="A903" s="2"/>
      <c r="B903" s="12" t="s">
        <v>408</v>
      </c>
      <c r="C903" s="13" t="s">
        <v>1061</v>
      </c>
      <c r="D903" s="13" t="s">
        <v>1062</v>
      </c>
      <c r="E903" s="13" t="s">
        <v>1701</v>
      </c>
      <c r="F903" s="14" t="s">
        <v>1712</v>
      </c>
      <c r="G903" s="13" t="s">
        <v>76</v>
      </c>
      <c r="H903" s="13" t="s">
        <v>1710</v>
      </c>
      <c r="I903" s="13" t="s">
        <v>1711</v>
      </c>
      <c r="J903" s="29">
        <v>2</v>
      </c>
      <c r="K903" s="2"/>
    </row>
    <row r="904" spans="1:11" ht="113.25" customHeight="1" x14ac:dyDescent="0.3">
      <c r="A904" s="2"/>
      <c r="B904" s="12" t="s">
        <v>408</v>
      </c>
      <c r="C904" s="13" t="s">
        <v>1061</v>
      </c>
      <c r="D904" s="13" t="s">
        <v>1062</v>
      </c>
      <c r="E904" s="13" t="s">
        <v>1701</v>
      </c>
      <c r="F904" s="14" t="s">
        <v>1705</v>
      </c>
      <c r="G904" s="13" t="s">
        <v>76</v>
      </c>
      <c r="H904" s="13" t="s">
        <v>1713</v>
      </c>
      <c r="I904" s="13" t="s">
        <v>1714</v>
      </c>
      <c r="J904" s="29">
        <v>5</v>
      </c>
      <c r="K904" s="2"/>
    </row>
    <row r="905" spans="1:11" ht="113.25" customHeight="1" x14ac:dyDescent="0.3">
      <c r="A905" s="2"/>
      <c r="B905" s="12" t="s">
        <v>408</v>
      </c>
      <c r="C905" s="13" t="s">
        <v>1061</v>
      </c>
      <c r="D905" s="13" t="s">
        <v>1062</v>
      </c>
      <c r="E905" s="13" t="s">
        <v>1701</v>
      </c>
      <c r="F905" s="14" t="s">
        <v>1705</v>
      </c>
      <c r="G905" s="14" t="s">
        <v>87</v>
      </c>
      <c r="H905" s="13" t="s">
        <v>1715</v>
      </c>
      <c r="I905" s="13" t="s">
        <v>1716</v>
      </c>
      <c r="J905" s="29">
        <v>143.82</v>
      </c>
      <c r="K905" s="2"/>
    </row>
    <row r="906" spans="1:11" ht="113.25" customHeight="1" x14ac:dyDescent="0.3">
      <c r="A906" s="2"/>
      <c r="B906" s="12" t="s">
        <v>408</v>
      </c>
      <c r="C906" s="13" t="s">
        <v>1061</v>
      </c>
      <c r="D906" s="13" t="s">
        <v>1062</v>
      </c>
      <c r="E906" s="13" t="s">
        <v>1701</v>
      </c>
      <c r="F906" s="14" t="s">
        <v>1705</v>
      </c>
      <c r="G906" s="13" t="s">
        <v>76</v>
      </c>
      <c r="H906" s="13" t="s">
        <v>1717</v>
      </c>
      <c r="I906" s="13" t="s">
        <v>1718</v>
      </c>
      <c r="J906" s="29">
        <v>90</v>
      </c>
      <c r="K906" s="2"/>
    </row>
    <row r="907" spans="1:11" ht="113.25" customHeight="1" x14ac:dyDescent="0.3">
      <c r="A907" s="2"/>
      <c r="B907" s="12" t="s">
        <v>408</v>
      </c>
      <c r="C907" s="13" t="s">
        <v>1061</v>
      </c>
      <c r="D907" s="13" t="s">
        <v>1062</v>
      </c>
      <c r="E907" s="13" t="s">
        <v>1701</v>
      </c>
      <c r="F907" s="14" t="s">
        <v>1712</v>
      </c>
      <c r="G907" s="13" t="s">
        <v>76</v>
      </c>
      <c r="H907" s="13" t="s">
        <v>1717</v>
      </c>
      <c r="I907" s="13" t="s">
        <v>1718</v>
      </c>
      <c r="J907" s="29">
        <v>10</v>
      </c>
      <c r="K907" s="2"/>
    </row>
    <row r="908" spans="1:11" ht="113.25" customHeight="1" x14ac:dyDescent="0.3">
      <c r="A908" s="2"/>
      <c r="B908" s="12" t="s">
        <v>408</v>
      </c>
      <c r="C908" s="13" t="s">
        <v>863</v>
      </c>
      <c r="D908" s="13" t="s">
        <v>864</v>
      </c>
      <c r="E908" s="13" t="s">
        <v>1701</v>
      </c>
      <c r="F908" s="14" t="s">
        <v>1705</v>
      </c>
      <c r="G908" s="13" t="s">
        <v>76</v>
      </c>
      <c r="H908" s="13" t="s">
        <v>1719</v>
      </c>
      <c r="I908" s="13" t="s">
        <v>1720</v>
      </c>
      <c r="J908" s="29">
        <v>100</v>
      </c>
      <c r="K908" s="2"/>
    </row>
    <row r="909" spans="1:11" ht="113.25" customHeight="1" x14ac:dyDescent="0.3">
      <c r="A909" s="2"/>
      <c r="B909" s="12" t="s">
        <v>408</v>
      </c>
      <c r="C909" s="13" t="s">
        <v>1061</v>
      </c>
      <c r="D909" s="13" t="s">
        <v>1062</v>
      </c>
      <c r="E909" s="13" t="s">
        <v>1701</v>
      </c>
      <c r="F909" s="14" t="s">
        <v>1705</v>
      </c>
      <c r="G909" s="14" t="s">
        <v>87</v>
      </c>
      <c r="H909" s="13" t="s">
        <v>1721</v>
      </c>
      <c r="I909" s="13" t="s">
        <v>1722</v>
      </c>
      <c r="J909" s="33">
        <v>1307.44</v>
      </c>
      <c r="K909" s="2"/>
    </row>
    <row r="910" spans="1:11" ht="113.25" customHeight="1" x14ac:dyDescent="0.3">
      <c r="A910" s="2"/>
      <c r="B910" s="12" t="s">
        <v>408</v>
      </c>
      <c r="C910" s="13" t="s">
        <v>1061</v>
      </c>
      <c r="D910" s="13" t="s">
        <v>1062</v>
      </c>
      <c r="E910" s="13" t="s">
        <v>1701</v>
      </c>
      <c r="F910" s="14" t="s">
        <v>1705</v>
      </c>
      <c r="G910" s="13" t="s">
        <v>76</v>
      </c>
      <c r="H910" s="13" t="s">
        <v>1723</v>
      </c>
      <c r="I910" s="13" t="s">
        <v>1724</v>
      </c>
      <c r="J910" s="29">
        <v>20</v>
      </c>
      <c r="K910" s="2"/>
    </row>
    <row r="911" spans="1:11" ht="113.25" customHeight="1" x14ac:dyDescent="0.3">
      <c r="A911" s="2"/>
      <c r="B911" s="12" t="s">
        <v>408</v>
      </c>
      <c r="C911" s="13" t="s">
        <v>1061</v>
      </c>
      <c r="D911" s="13" t="s">
        <v>1062</v>
      </c>
      <c r="E911" s="13" t="s">
        <v>1701</v>
      </c>
      <c r="F911" s="14" t="s">
        <v>1705</v>
      </c>
      <c r="G911" s="14" t="s">
        <v>87</v>
      </c>
      <c r="H911" s="13" t="s">
        <v>1725</v>
      </c>
      <c r="I911" s="13" t="s">
        <v>1726</v>
      </c>
      <c r="J911" s="29">
        <v>297156</v>
      </c>
      <c r="K911" s="2"/>
    </row>
    <row r="912" spans="1:11" ht="113.25" customHeight="1" x14ac:dyDescent="0.3">
      <c r="A912" s="2"/>
      <c r="B912" s="12" t="s">
        <v>408</v>
      </c>
      <c r="C912" s="13" t="s">
        <v>1061</v>
      </c>
      <c r="D912" s="13" t="s">
        <v>1062</v>
      </c>
      <c r="E912" s="13" t="s">
        <v>1701</v>
      </c>
      <c r="F912" s="14" t="s">
        <v>1705</v>
      </c>
      <c r="G912" s="13" t="s">
        <v>76</v>
      </c>
      <c r="H912" s="13" t="s">
        <v>1727</v>
      </c>
      <c r="I912" s="13" t="s">
        <v>1728</v>
      </c>
      <c r="J912" s="29">
        <v>100</v>
      </c>
      <c r="K912" s="2"/>
    </row>
    <row r="913" spans="1:11" ht="113.25" customHeight="1" x14ac:dyDescent="0.3">
      <c r="A913" s="2"/>
      <c r="B913" s="12" t="s">
        <v>408</v>
      </c>
      <c r="C913" s="13" t="s">
        <v>1061</v>
      </c>
      <c r="D913" s="13" t="s">
        <v>1062</v>
      </c>
      <c r="E913" s="13" t="s">
        <v>1701</v>
      </c>
      <c r="F913" s="14" t="s">
        <v>1705</v>
      </c>
      <c r="G913" s="14" t="s">
        <v>87</v>
      </c>
      <c r="H913" s="13" t="s">
        <v>1729</v>
      </c>
      <c r="I913" s="13" t="s">
        <v>1730</v>
      </c>
      <c r="J913" s="33">
        <v>5.5</v>
      </c>
      <c r="K913" s="2"/>
    </row>
    <row r="914" spans="1:11" ht="113.25" customHeight="1" x14ac:dyDescent="0.3">
      <c r="A914" s="2"/>
      <c r="B914" s="12" t="s">
        <v>408</v>
      </c>
      <c r="C914" s="13" t="s">
        <v>1061</v>
      </c>
      <c r="D914" s="13" t="s">
        <v>1062</v>
      </c>
      <c r="E914" s="13" t="s">
        <v>1701</v>
      </c>
      <c r="F914" s="14" t="s">
        <v>1705</v>
      </c>
      <c r="G914" s="13" t="s">
        <v>76</v>
      </c>
      <c r="H914" s="13" t="s">
        <v>1731</v>
      </c>
      <c r="I914" s="13" t="s">
        <v>1732</v>
      </c>
      <c r="J914" s="29">
        <v>100</v>
      </c>
      <c r="K914" s="2"/>
    </row>
    <row r="915" spans="1:11" ht="113.25" customHeight="1" x14ac:dyDescent="0.3">
      <c r="A915" s="2"/>
      <c r="B915" s="12" t="s">
        <v>408</v>
      </c>
      <c r="C915" s="13" t="s">
        <v>1061</v>
      </c>
      <c r="D915" s="13" t="s">
        <v>1062</v>
      </c>
      <c r="E915" s="13" t="s">
        <v>1701</v>
      </c>
      <c r="F915" s="14" t="s">
        <v>1705</v>
      </c>
      <c r="G915" s="14" t="s">
        <v>87</v>
      </c>
      <c r="H915" s="13" t="s">
        <v>1733</v>
      </c>
      <c r="I915" s="13" t="s">
        <v>1734</v>
      </c>
      <c r="J915" s="39">
        <v>1.5</v>
      </c>
      <c r="K915" s="2"/>
    </row>
    <row r="916" spans="1:11" ht="113.25" customHeight="1" x14ac:dyDescent="0.3">
      <c r="A916" s="2"/>
      <c r="B916" s="12" t="s">
        <v>408</v>
      </c>
      <c r="C916" s="13" t="s">
        <v>1061</v>
      </c>
      <c r="D916" s="13" t="s">
        <v>1062</v>
      </c>
      <c r="E916" s="13" t="s">
        <v>1701</v>
      </c>
      <c r="F916" s="14" t="s">
        <v>1705</v>
      </c>
      <c r="G916" s="13" t="s">
        <v>76</v>
      </c>
      <c r="H916" s="13" t="s">
        <v>1735</v>
      </c>
      <c r="I916" s="13" t="s">
        <v>1736</v>
      </c>
      <c r="J916" s="29">
        <v>100</v>
      </c>
      <c r="K916" s="2"/>
    </row>
    <row r="917" spans="1:11" ht="113.25" customHeight="1" x14ac:dyDescent="0.3">
      <c r="A917" s="2"/>
      <c r="B917" s="12" t="s">
        <v>408</v>
      </c>
      <c r="C917" s="13" t="s">
        <v>1061</v>
      </c>
      <c r="D917" s="13" t="s">
        <v>1062</v>
      </c>
      <c r="E917" s="13" t="s">
        <v>1701</v>
      </c>
      <c r="F917" s="14" t="s">
        <v>1705</v>
      </c>
      <c r="G917" s="14" t="s">
        <v>87</v>
      </c>
      <c r="H917" s="13" t="s">
        <v>1737</v>
      </c>
      <c r="I917" s="13" t="s">
        <v>1738</v>
      </c>
      <c r="J917" s="33">
        <v>5826.2939999999999</v>
      </c>
      <c r="K917" s="2"/>
    </row>
    <row r="918" spans="1:11" ht="113.25" customHeight="1" x14ac:dyDescent="0.3">
      <c r="A918" s="2"/>
      <c r="B918" s="12" t="s">
        <v>408</v>
      </c>
      <c r="C918" s="13" t="s">
        <v>1061</v>
      </c>
      <c r="D918" s="13" t="s">
        <v>1062</v>
      </c>
      <c r="E918" s="13" t="s">
        <v>1701</v>
      </c>
      <c r="F918" s="14" t="s">
        <v>1705</v>
      </c>
      <c r="G918" s="13" t="s">
        <v>76</v>
      </c>
      <c r="H918" s="13" t="s">
        <v>1739</v>
      </c>
      <c r="I918" s="13" t="s">
        <v>1740</v>
      </c>
      <c r="J918" s="29">
        <v>16</v>
      </c>
      <c r="K918" s="2"/>
    </row>
    <row r="919" spans="1:11" ht="113.25" customHeight="1" x14ac:dyDescent="0.3">
      <c r="A919" s="2"/>
      <c r="B919" s="12" t="s">
        <v>408</v>
      </c>
      <c r="C919" s="13" t="s">
        <v>1061</v>
      </c>
      <c r="D919" s="13" t="s">
        <v>1062</v>
      </c>
      <c r="E919" s="13" t="s">
        <v>1701</v>
      </c>
      <c r="F919" s="14" t="s">
        <v>1712</v>
      </c>
      <c r="G919" s="13" t="s">
        <v>76</v>
      </c>
      <c r="H919" s="13" t="s">
        <v>1739</v>
      </c>
      <c r="I919" s="13" t="s">
        <v>1740</v>
      </c>
      <c r="J919" s="29">
        <v>0</v>
      </c>
      <c r="K919" s="2"/>
    </row>
    <row r="920" spans="1:11" ht="113.25" customHeight="1" x14ac:dyDescent="0.3">
      <c r="A920" s="2"/>
      <c r="B920" s="12" t="s">
        <v>408</v>
      </c>
      <c r="C920" s="13" t="s">
        <v>1061</v>
      </c>
      <c r="D920" s="13" t="s">
        <v>1062</v>
      </c>
      <c r="E920" s="13" t="s">
        <v>1701</v>
      </c>
      <c r="F920" s="14" t="s">
        <v>1705</v>
      </c>
      <c r="G920" s="14" t="s">
        <v>87</v>
      </c>
      <c r="H920" s="13" t="s">
        <v>1741</v>
      </c>
      <c r="I920" s="13" t="s">
        <v>1742</v>
      </c>
      <c r="J920" s="33">
        <v>49.5</v>
      </c>
      <c r="K920" s="2"/>
    </row>
    <row r="921" spans="1:11" ht="113.25" customHeight="1" x14ac:dyDescent="0.3">
      <c r="A921" s="2"/>
      <c r="B921" s="12" t="s">
        <v>408</v>
      </c>
      <c r="C921" s="13" t="s">
        <v>1061</v>
      </c>
      <c r="D921" s="13" t="s">
        <v>1062</v>
      </c>
      <c r="E921" s="13" t="s">
        <v>1701</v>
      </c>
      <c r="F921" s="14" t="s">
        <v>1705</v>
      </c>
      <c r="G921" s="13" t="s">
        <v>76</v>
      </c>
      <c r="H921" s="13" t="s">
        <v>1743</v>
      </c>
      <c r="I921" s="13" t="s">
        <v>1744</v>
      </c>
      <c r="J921" s="29">
        <v>2000</v>
      </c>
      <c r="K921" s="2"/>
    </row>
    <row r="922" spans="1:11" ht="113.25" customHeight="1" x14ac:dyDescent="0.3">
      <c r="A922" s="2"/>
      <c r="B922" s="12" t="s">
        <v>408</v>
      </c>
      <c r="C922" s="13" t="s">
        <v>1061</v>
      </c>
      <c r="D922" s="13" t="s">
        <v>1062</v>
      </c>
      <c r="E922" s="13" t="s">
        <v>1701</v>
      </c>
      <c r="F922" s="14" t="s">
        <v>1705</v>
      </c>
      <c r="G922" s="13" t="s">
        <v>76</v>
      </c>
      <c r="H922" s="13" t="s">
        <v>1745</v>
      </c>
      <c r="I922" s="13" t="s">
        <v>1746</v>
      </c>
      <c r="J922" s="29">
        <v>98</v>
      </c>
      <c r="K922" s="2"/>
    </row>
    <row r="923" spans="1:11" ht="113.25" customHeight="1" x14ac:dyDescent="0.3">
      <c r="A923" s="2"/>
      <c r="B923" s="12" t="s">
        <v>408</v>
      </c>
      <c r="C923" s="13" t="s">
        <v>1061</v>
      </c>
      <c r="D923" s="13" t="s">
        <v>1062</v>
      </c>
      <c r="E923" s="13" t="s">
        <v>1701</v>
      </c>
      <c r="F923" s="14" t="s">
        <v>1712</v>
      </c>
      <c r="G923" s="13" t="s">
        <v>76</v>
      </c>
      <c r="H923" s="13" t="s">
        <v>1745</v>
      </c>
      <c r="I923" s="13" t="s">
        <v>1746</v>
      </c>
      <c r="J923" s="29">
        <v>2</v>
      </c>
      <c r="K923" s="2"/>
    </row>
    <row r="924" spans="1:11" ht="113.25" customHeight="1" x14ac:dyDescent="0.3">
      <c r="A924" s="2"/>
      <c r="B924" s="12" t="s">
        <v>408</v>
      </c>
      <c r="C924" s="13" t="s">
        <v>1061</v>
      </c>
      <c r="D924" s="13" t="s">
        <v>1062</v>
      </c>
      <c r="E924" s="13" t="s">
        <v>1701</v>
      </c>
      <c r="F924" s="14" t="s">
        <v>1705</v>
      </c>
      <c r="G924" s="14" t="s">
        <v>87</v>
      </c>
      <c r="H924" s="13" t="s">
        <v>1747</v>
      </c>
      <c r="I924" s="13" t="s">
        <v>1748</v>
      </c>
      <c r="J924" s="29">
        <v>29</v>
      </c>
      <c r="K924" s="2"/>
    </row>
    <row r="925" spans="1:11" ht="113.25" customHeight="1" x14ac:dyDescent="0.3">
      <c r="A925" s="2"/>
      <c r="B925" s="12" t="s">
        <v>408</v>
      </c>
      <c r="C925" s="13" t="s">
        <v>1061</v>
      </c>
      <c r="D925" s="13" t="s">
        <v>1062</v>
      </c>
      <c r="E925" s="13" t="s">
        <v>1701</v>
      </c>
      <c r="F925" s="14" t="s">
        <v>1705</v>
      </c>
      <c r="G925" s="14" t="s">
        <v>87</v>
      </c>
      <c r="H925" s="13" t="s">
        <v>1749</v>
      </c>
      <c r="I925" s="13" t="s">
        <v>1750</v>
      </c>
      <c r="J925" s="29">
        <v>43</v>
      </c>
      <c r="K925" s="2"/>
    </row>
    <row r="926" spans="1:11" ht="113.25" customHeight="1" x14ac:dyDescent="0.3">
      <c r="A926" s="2"/>
      <c r="B926" s="12" t="s">
        <v>408</v>
      </c>
      <c r="C926" s="13" t="s">
        <v>1061</v>
      </c>
      <c r="D926" s="13" t="s">
        <v>1062</v>
      </c>
      <c r="E926" s="13" t="s">
        <v>1701</v>
      </c>
      <c r="F926" s="14" t="s">
        <v>1705</v>
      </c>
      <c r="G926" s="14" t="s">
        <v>87</v>
      </c>
      <c r="H926" s="13" t="s">
        <v>1751</v>
      </c>
      <c r="I926" s="13" t="s">
        <v>1752</v>
      </c>
      <c r="J926" s="29">
        <v>7</v>
      </c>
      <c r="K926" s="2"/>
    </row>
    <row r="927" spans="1:11" ht="113.25" customHeight="1" x14ac:dyDescent="0.3">
      <c r="A927" s="2"/>
      <c r="B927" s="12" t="s">
        <v>408</v>
      </c>
      <c r="C927" s="13" t="s">
        <v>1061</v>
      </c>
      <c r="D927" s="13" t="s">
        <v>1062</v>
      </c>
      <c r="E927" s="13" t="s">
        <v>1701</v>
      </c>
      <c r="F927" s="14" t="s">
        <v>1705</v>
      </c>
      <c r="G927" s="14" t="s">
        <v>87</v>
      </c>
      <c r="H927" s="13" t="s">
        <v>1753</v>
      </c>
      <c r="I927" s="13" t="s">
        <v>1754</v>
      </c>
      <c r="J927" s="29">
        <v>36</v>
      </c>
      <c r="K927" s="2"/>
    </row>
    <row r="928" spans="1:11" ht="113.25" customHeight="1" x14ac:dyDescent="0.3">
      <c r="A928" s="2"/>
      <c r="B928" s="12" t="s">
        <v>408</v>
      </c>
      <c r="C928" s="13" t="s">
        <v>1061</v>
      </c>
      <c r="D928" s="13" t="s">
        <v>1062</v>
      </c>
      <c r="E928" s="13" t="s">
        <v>1701</v>
      </c>
      <c r="F928" s="14" t="s">
        <v>1705</v>
      </c>
      <c r="G928" s="14" t="s">
        <v>87</v>
      </c>
      <c r="H928" s="13" t="s">
        <v>1755</v>
      </c>
      <c r="I928" s="13" t="s">
        <v>1756</v>
      </c>
      <c r="J928" s="29">
        <v>45</v>
      </c>
      <c r="K928" s="2"/>
    </row>
    <row r="929" spans="1:11" ht="93" customHeight="1" x14ac:dyDescent="0.3">
      <c r="A929" s="2"/>
      <c r="B929" s="12" t="s">
        <v>408</v>
      </c>
      <c r="C929" s="13" t="s">
        <v>863</v>
      </c>
      <c r="D929" s="13" t="s">
        <v>864</v>
      </c>
      <c r="E929" s="13" t="s">
        <v>1701</v>
      </c>
      <c r="F929" s="14" t="s">
        <v>1705</v>
      </c>
      <c r="G929" s="13" t="s">
        <v>76</v>
      </c>
      <c r="H929" s="13" t="s">
        <v>1757</v>
      </c>
      <c r="I929" s="13" t="s">
        <v>1758</v>
      </c>
      <c r="J929" s="29">
        <v>100</v>
      </c>
      <c r="K929" s="2"/>
    </row>
    <row r="930" spans="1:11" ht="113.25" customHeight="1" x14ac:dyDescent="0.3">
      <c r="A930" s="2"/>
      <c r="B930" s="12" t="s">
        <v>408</v>
      </c>
      <c r="C930" s="13" t="s">
        <v>1061</v>
      </c>
      <c r="D930" s="13" t="s">
        <v>1062</v>
      </c>
      <c r="E930" s="13" t="s">
        <v>1701</v>
      </c>
      <c r="F930" s="14" t="s">
        <v>1712</v>
      </c>
      <c r="G930" s="13" t="s">
        <v>76</v>
      </c>
      <c r="H930" s="13" t="s">
        <v>1759</v>
      </c>
      <c r="I930" s="13" t="s">
        <v>1760</v>
      </c>
      <c r="J930" s="29">
        <v>100</v>
      </c>
      <c r="K930" s="2"/>
    </row>
    <row r="931" spans="1:11" ht="113.25" customHeight="1" x14ac:dyDescent="0.3">
      <c r="A931" s="2"/>
      <c r="B931" s="12" t="s">
        <v>408</v>
      </c>
      <c r="C931" s="13" t="s">
        <v>1061</v>
      </c>
      <c r="D931" s="13" t="s">
        <v>1062</v>
      </c>
      <c r="E931" s="13" t="s">
        <v>1701</v>
      </c>
      <c r="F931" s="14" t="s">
        <v>1705</v>
      </c>
      <c r="G931" s="14" t="s">
        <v>87</v>
      </c>
      <c r="H931" s="13" t="s">
        <v>1761</v>
      </c>
      <c r="I931" s="13" t="s">
        <v>1762</v>
      </c>
      <c r="J931" s="29">
        <v>8</v>
      </c>
      <c r="K931" s="2"/>
    </row>
    <row r="932" spans="1:11" ht="113.25" customHeight="1" x14ac:dyDescent="0.3">
      <c r="A932" s="2"/>
      <c r="B932" s="12" t="s">
        <v>408</v>
      </c>
      <c r="C932" s="13" t="s">
        <v>1061</v>
      </c>
      <c r="D932" s="13" t="s">
        <v>1062</v>
      </c>
      <c r="E932" s="13" t="s">
        <v>1701</v>
      </c>
      <c r="F932" s="14" t="s">
        <v>1705</v>
      </c>
      <c r="G932" s="13" t="s">
        <v>76</v>
      </c>
      <c r="H932" s="13" t="s">
        <v>1763</v>
      </c>
      <c r="I932" s="13" t="s">
        <v>1764</v>
      </c>
      <c r="J932" s="29">
        <v>100</v>
      </c>
      <c r="K932" s="2"/>
    </row>
    <row r="933" spans="1:11" ht="113.25" customHeight="1" x14ac:dyDescent="0.3">
      <c r="A933" s="2"/>
      <c r="B933" s="12" t="s">
        <v>408</v>
      </c>
      <c r="C933" s="13" t="s">
        <v>1061</v>
      </c>
      <c r="D933" s="13" t="s">
        <v>1062</v>
      </c>
      <c r="E933" s="13" t="s">
        <v>1701</v>
      </c>
      <c r="F933" s="14" t="s">
        <v>1702</v>
      </c>
      <c r="G933" s="13" t="s">
        <v>76</v>
      </c>
      <c r="H933" s="13" t="s">
        <v>1765</v>
      </c>
      <c r="I933" s="13" t="s">
        <v>1766</v>
      </c>
      <c r="J933" s="29">
        <v>1</v>
      </c>
      <c r="K933" s="2"/>
    </row>
    <row r="934" spans="1:11" ht="113.25" customHeight="1" x14ac:dyDescent="0.3">
      <c r="A934" s="2"/>
      <c r="B934" s="12" t="s">
        <v>408</v>
      </c>
      <c r="C934" s="13" t="s">
        <v>1061</v>
      </c>
      <c r="D934" s="13" t="s">
        <v>1062</v>
      </c>
      <c r="E934" s="13" t="s">
        <v>1701</v>
      </c>
      <c r="F934" s="14" t="s">
        <v>1702</v>
      </c>
      <c r="G934" s="13" t="s">
        <v>76</v>
      </c>
      <c r="H934" s="13" t="s">
        <v>1767</v>
      </c>
      <c r="I934" s="13" t="s">
        <v>1768</v>
      </c>
      <c r="J934" s="29">
        <v>50</v>
      </c>
      <c r="K934" s="2"/>
    </row>
    <row r="935" spans="1:11" ht="113.25" customHeight="1" x14ac:dyDescent="0.3">
      <c r="A935" s="2"/>
      <c r="B935" s="12" t="s">
        <v>408</v>
      </c>
      <c r="C935" s="13" t="s">
        <v>1061</v>
      </c>
      <c r="D935" s="13" t="s">
        <v>1062</v>
      </c>
      <c r="E935" s="13" t="s">
        <v>1701</v>
      </c>
      <c r="F935" s="14" t="s">
        <v>1702</v>
      </c>
      <c r="G935" s="13" t="s">
        <v>76</v>
      </c>
      <c r="H935" s="13" t="s">
        <v>1769</v>
      </c>
      <c r="I935" s="13" t="s">
        <v>1770</v>
      </c>
      <c r="J935" s="29">
        <v>1</v>
      </c>
      <c r="K935" s="2"/>
    </row>
    <row r="936" spans="1:11" ht="113.25" customHeight="1" x14ac:dyDescent="0.3">
      <c r="A936" s="2"/>
      <c r="B936" s="12" t="s">
        <v>408</v>
      </c>
      <c r="C936" s="13" t="s">
        <v>1061</v>
      </c>
      <c r="D936" s="13" t="s">
        <v>1062</v>
      </c>
      <c r="E936" s="13" t="s">
        <v>1701</v>
      </c>
      <c r="F936" s="14" t="s">
        <v>1702</v>
      </c>
      <c r="G936" s="13" t="s">
        <v>76</v>
      </c>
      <c r="H936" s="13" t="s">
        <v>1771</v>
      </c>
      <c r="I936" s="13" t="s">
        <v>1772</v>
      </c>
      <c r="J936" s="29">
        <v>2</v>
      </c>
      <c r="K936" s="2"/>
    </row>
    <row r="937" spans="1:11" ht="113.25" customHeight="1" x14ac:dyDescent="0.3">
      <c r="A937" s="2"/>
      <c r="B937" s="12" t="s">
        <v>408</v>
      </c>
      <c r="C937" s="13" t="s">
        <v>1061</v>
      </c>
      <c r="D937" s="13" t="s">
        <v>1062</v>
      </c>
      <c r="E937" s="13" t="s">
        <v>1701</v>
      </c>
      <c r="F937" s="14" t="s">
        <v>1702</v>
      </c>
      <c r="G937" s="13" t="s">
        <v>76</v>
      </c>
      <c r="H937" s="13" t="s">
        <v>1773</v>
      </c>
      <c r="I937" s="13" t="s">
        <v>1774</v>
      </c>
      <c r="J937" s="29">
        <v>1</v>
      </c>
      <c r="K937" s="2"/>
    </row>
    <row r="938" spans="1:11" ht="113.25" customHeight="1" x14ac:dyDescent="0.3">
      <c r="A938" s="2"/>
      <c r="B938" s="12" t="s">
        <v>408</v>
      </c>
      <c r="C938" s="13" t="s">
        <v>863</v>
      </c>
      <c r="D938" s="13" t="s">
        <v>864</v>
      </c>
      <c r="E938" s="13" t="s">
        <v>1701</v>
      </c>
      <c r="F938" s="14" t="s">
        <v>1705</v>
      </c>
      <c r="G938" s="13" t="s">
        <v>76</v>
      </c>
      <c r="H938" s="13" t="s">
        <v>1775</v>
      </c>
      <c r="I938" s="13" t="s">
        <v>1776</v>
      </c>
      <c r="J938" s="29">
        <v>9</v>
      </c>
      <c r="K938" s="2"/>
    </row>
    <row r="939" spans="1:11" ht="113.25" customHeight="1" x14ac:dyDescent="0.3">
      <c r="A939" s="2"/>
      <c r="B939" s="12" t="s">
        <v>408</v>
      </c>
      <c r="C939" s="13" t="s">
        <v>863</v>
      </c>
      <c r="D939" s="13" t="s">
        <v>864</v>
      </c>
      <c r="E939" s="13" t="s">
        <v>1701</v>
      </c>
      <c r="F939" s="14" t="s">
        <v>1705</v>
      </c>
      <c r="G939" s="13" t="s">
        <v>76</v>
      </c>
      <c r="H939" s="13" t="s">
        <v>1777</v>
      </c>
      <c r="I939" s="13" t="s">
        <v>1778</v>
      </c>
      <c r="J939" s="29">
        <v>20</v>
      </c>
      <c r="K939" s="2"/>
    </row>
    <row r="940" spans="1:11" ht="113.25" customHeight="1" x14ac:dyDescent="0.3">
      <c r="A940" s="2"/>
      <c r="B940" s="12" t="s">
        <v>408</v>
      </c>
      <c r="C940" s="13" t="s">
        <v>863</v>
      </c>
      <c r="D940" s="13" t="s">
        <v>864</v>
      </c>
      <c r="E940" s="13" t="s">
        <v>1701</v>
      </c>
      <c r="F940" s="14" t="s">
        <v>1705</v>
      </c>
      <c r="G940" s="13" t="s">
        <v>76</v>
      </c>
      <c r="H940" s="13" t="s">
        <v>1779</v>
      </c>
      <c r="I940" s="13" t="s">
        <v>1780</v>
      </c>
      <c r="J940" s="29">
        <v>5</v>
      </c>
      <c r="K940" s="2"/>
    </row>
    <row r="941" spans="1:11" ht="113.25" customHeight="1" x14ac:dyDescent="0.3">
      <c r="A941" s="2"/>
      <c r="B941" s="12" t="s">
        <v>408</v>
      </c>
      <c r="C941" s="13" t="s">
        <v>863</v>
      </c>
      <c r="D941" s="13" t="s">
        <v>864</v>
      </c>
      <c r="E941" s="13" t="s">
        <v>1701</v>
      </c>
      <c r="F941" s="14" t="s">
        <v>1705</v>
      </c>
      <c r="G941" s="13" t="s">
        <v>76</v>
      </c>
      <c r="H941" s="13" t="s">
        <v>1781</v>
      </c>
      <c r="I941" s="13" t="s">
        <v>1782</v>
      </c>
      <c r="J941" s="29">
        <v>4</v>
      </c>
      <c r="K941" s="2"/>
    </row>
    <row r="942" spans="1:11" ht="113.25" customHeight="1" x14ac:dyDescent="0.3">
      <c r="A942" s="2"/>
      <c r="B942" s="12" t="s">
        <v>408</v>
      </c>
      <c r="C942" s="13" t="s">
        <v>863</v>
      </c>
      <c r="D942" s="13" t="s">
        <v>864</v>
      </c>
      <c r="E942" s="13" t="s">
        <v>1701</v>
      </c>
      <c r="F942" s="14" t="s">
        <v>1705</v>
      </c>
      <c r="G942" s="13" t="s">
        <v>76</v>
      </c>
      <c r="H942" s="13" t="s">
        <v>1783</v>
      </c>
      <c r="I942" s="13" t="s">
        <v>1784</v>
      </c>
      <c r="J942" s="29">
        <v>100</v>
      </c>
      <c r="K942" s="2"/>
    </row>
    <row r="943" spans="1:11" ht="113.25" customHeight="1" x14ac:dyDescent="0.3">
      <c r="A943" s="2"/>
      <c r="B943" s="12" t="s">
        <v>408</v>
      </c>
      <c r="C943" s="13" t="s">
        <v>863</v>
      </c>
      <c r="D943" s="13" t="s">
        <v>864</v>
      </c>
      <c r="E943" s="13" t="s">
        <v>1701</v>
      </c>
      <c r="F943" s="14" t="s">
        <v>1705</v>
      </c>
      <c r="G943" s="13" t="s">
        <v>76</v>
      </c>
      <c r="H943" s="13" t="s">
        <v>1785</v>
      </c>
      <c r="I943" s="13" t="s">
        <v>1786</v>
      </c>
      <c r="J943" s="29">
        <v>100</v>
      </c>
      <c r="K943" s="2"/>
    </row>
    <row r="944" spans="1:11" ht="113.25" customHeight="1" x14ac:dyDescent="0.3">
      <c r="A944" s="2"/>
      <c r="B944" s="12" t="s">
        <v>408</v>
      </c>
      <c r="C944" s="13" t="s">
        <v>863</v>
      </c>
      <c r="D944" s="13" t="s">
        <v>864</v>
      </c>
      <c r="E944" s="13" t="s">
        <v>1701</v>
      </c>
      <c r="F944" s="14" t="s">
        <v>1705</v>
      </c>
      <c r="G944" s="13" t="s">
        <v>76</v>
      </c>
      <c r="H944" s="13" t="s">
        <v>1787</v>
      </c>
      <c r="I944" s="13" t="s">
        <v>1788</v>
      </c>
      <c r="J944" s="29">
        <v>100</v>
      </c>
      <c r="K944" s="2"/>
    </row>
    <row r="945" spans="1:11" ht="113.25" customHeight="1" x14ac:dyDescent="0.3">
      <c r="A945" s="2"/>
      <c r="B945" s="12" t="s">
        <v>408</v>
      </c>
      <c r="C945" s="13" t="s">
        <v>863</v>
      </c>
      <c r="D945" s="13" t="s">
        <v>864</v>
      </c>
      <c r="E945" s="13" t="s">
        <v>1701</v>
      </c>
      <c r="F945" s="14" t="s">
        <v>1705</v>
      </c>
      <c r="G945" s="13" t="s">
        <v>76</v>
      </c>
      <c r="H945" s="13" t="s">
        <v>1789</v>
      </c>
      <c r="I945" s="13" t="s">
        <v>1790</v>
      </c>
      <c r="J945" s="29">
        <v>400</v>
      </c>
      <c r="K945" s="2"/>
    </row>
    <row r="946" spans="1:11" ht="80.25" customHeight="1" x14ac:dyDescent="0.3">
      <c r="A946" s="2"/>
      <c r="B946" s="12" t="s">
        <v>408</v>
      </c>
      <c r="C946" s="13" t="s">
        <v>863</v>
      </c>
      <c r="D946" s="13" t="s">
        <v>864</v>
      </c>
      <c r="E946" s="13" t="s">
        <v>1701</v>
      </c>
      <c r="F946" s="14" t="s">
        <v>1705</v>
      </c>
      <c r="G946" s="13" t="s">
        <v>76</v>
      </c>
      <c r="H946" s="13" t="s">
        <v>1791</v>
      </c>
      <c r="I946" s="13" t="s">
        <v>1792</v>
      </c>
      <c r="J946" s="29">
        <v>15</v>
      </c>
      <c r="K946" s="2"/>
    </row>
    <row r="947" spans="1:11" ht="80.25" customHeight="1" x14ac:dyDescent="0.3">
      <c r="A947" s="2"/>
      <c r="B947" s="12" t="s">
        <v>408</v>
      </c>
      <c r="C947" s="13" t="s">
        <v>863</v>
      </c>
      <c r="D947" s="13" t="s">
        <v>864</v>
      </c>
      <c r="E947" s="13" t="s">
        <v>1701</v>
      </c>
      <c r="F947" s="14" t="s">
        <v>1705</v>
      </c>
      <c r="G947" s="13" t="s">
        <v>76</v>
      </c>
      <c r="H947" s="13" t="s">
        <v>1793</v>
      </c>
      <c r="I947" s="13" t="s">
        <v>1794</v>
      </c>
      <c r="J947" s="29">
        <v>100</v>
      </c>
      <c r="K947" s="2"/>
    </row>
    <row r="948" spans="1:11" ht="130.5" customHeight="1" x14ac:dyDescent="0.3">
      <c r="A948" s="2"/>
      <c r="B948" s="12" t="s">
        <v>71</v>
      </c>
      <c r="C948" s="13" t="s">
        <v>72</v>
      </c>
      <c r="D948" s="13" t="s">
        <v>79</v>
      </c>
      <c r="E948" s="13" t="s">
        <v>1701</v>
      </c>
      <c r="F948" s="14" t="s">
        <v>1705</v>
      </c>
      <c r="G948" s="13" t="s">
        <v>76</v>
      </c>
      <c r="H948" s="13" t="s">
        <v>301</v>
      </c>
      <c r="I948" s="13" t="s">
        <v>302</v>
      </c>
      <c r="J948" s="29">
        <v>100</v>
      </c>
      <c r="K948" s="2"/>
    </row>
    <row r="949" spans="1:11" ht="80.25" customHeight="1" x14ac:dyDescent="0.3">
      <c r="A949" s="2"/>
      <c r="B949" s="12" t="s">
        <v>71</v>
      </c>
      <c r="C949" s="13" t="s">
        <v>72</v>
      </c>
      <c r="D949" s="13" t="s">
        <v>79</v>
      </c>
      <c r="E949" s="13" t="s">
        <v>1701</v>
      </c>
      <c r="F949" s="14" t="s">
        <v>1702</v>
      </c>
      <c r="G949" s="13" t="s">
        <v>76</v>
      </c>
      <c r="H949" s="13" t="s">
        <v>81</v>
      </c>
      <c r="I949" s="13" t="s">
        <v>82</v>
      </c>
      <c r="J949" s="15">
        <v>90</v>
      </c>
      <c r="K949" s="2"/>
    </row>
    <row r="950" spans="1:11" ht="80.25" customHeight="1" x14ac:dyDescent="0.3">
      <c r="A950" s="34"/>
      <c r="B950" s="12" t="s">
        <v>71</v>
      </c>
      <c r="C950" s="13" t="s">
        <v>97</v>
      </c>
      <c r="D950" s="13" t="s">
        <v>98</v>
      </c>
      <c r="E950" s="13" t="s">
        <v>1701</v>
      </c>
      <c r="F950" s="14" t="s">
        <v>1705</v>
      </c>
      <c r="G950" s="13" t="s">
        <v>76</v>
      </c>
      <c r="H950" s="13" t="s">
        <v>99</v>
      </c>
      <c r="I950" s="13" t="s">
        <v>100</v>
      </c>
      <c r="J950" s="15">
        <v>100</v>
      </c>
      <c r="K950" s="34"/>
    </row>
    <row r="951" spans="1:11" ht="80.25" customHeight="1" x14ac:dyDescent="0.3">
      <c r="A951" s="46"/>
      <c r="B951" s="12" t="s">
        <v>71</v>
      </c>
      <c r="C951" s="13" t="s">
        <v>104</v>
      </c>
      <c r="D951" s="13" t="s">
        <v>105</v>
      </c>
      <c r="E951" s="13" t="s">
        <v>1701</v>
      </c>
      <c r="F951" s="14" t="s">
        <v>1702</v>
      </c>
      <c r="G951" s="13" t="s">
        <v>76</v>
      </c>
      <c r="H951" s="13" t="s">
        <v>833</v>
      </c>
      <c r="I951" s="13" t="s">
        <v>834</v>
      </c>
      <c r="J951" s="29">
        <v>100</v>
      </c>
      <c r="K951" s="46"/>
    </row>
    <row r="952" spans="1:11" ht="80.25" customHeight="1" x14ac:dyDescent="0.3">
      <c r="A952" s="46"/>
      <c r="B952" s="16" t="s">
        <v>71</v>
      </c>
      <c r="C952" s="17" t="s">
        <v>104</v>
      </c>
      <c r="D952" s="17" t="s">
        <v>105</v>
      </c>
      <c r="E952" s="17" t="s">
        <v>1701</v>
      </c>
      <c r="F952" s="18" t="s">
        <v>1705</v>
      </c>
      <c r="G952" s="17" t="s">
        <v>76</v>
      </c>
      <c r="H952" s="17" t="s">
        <v>833</v>
      </c>
      <c r="I952" s="17" t="s">
        <v>834</v>
      </c>
      <c r="J952" s="36">
        <v>100</v>
      </c>
      <c r="K952" s="46"/>
    </row>
    <row r="953" spans="1:11" ht="45" customHeight="1" x14ac:dyDescent="0.3">
      <c r="A953" s="2"/>
      <c r="B953" s="20"/>
      <c r="C953" s="20"/>
      <c r="D953" s="20"/>
      <c r="E953" s="20"/>
      <c r="F953" s="20"/>
      <c r="G953" s="20"/>
      <c r="H953" s="20"/>
      <c r="I953" s="20"/>
      <c r="J953" s="20"/>
      <c r="K953" s="2"/>
    </row>
    <row r="954" spans="1:11" ht="45" customHeight="1" x14ac:dyDescent="0.3">
      <c r="A954" s="2"/>
      <c r="B954" s="20"/>
      <c r="C954" s="20"/>
      <c r="D954" s="20"/>
      <c r="E954" s="20"/>
      <c r="F954" s="20"/>
      <c r="G954" s="20"/>
      <c r="H954" s="20"/>
      <c r="I954" s="20"/>
      <c r="J954" s="20"/>
      <c r="K954" s="2"/>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CG251"/>
  <sheetViews>
    <sheetView workbookViewId="0">
      <pane xSplit="5" topLeftCell="F1" activePane="topRight" state="frozen"/>
      <selection pane="topRight" activeCell="G2" sqref="G2"/>
    </sheetView>
  </sheetViews>
  <sheetFormatPr baseColWidth="10" defaultColWidth="14.44140625" defaultRowHeight="15" customHeight="1" x14ac:dyDescent="0.3"/>
  <cols>
    <col min="1" max="1" width="12.88671875" customWidth="1"/>
    <col min="2" max="2" width="18" customWidth="1"/>
    <col min="3" max="3" width="14" customWidth="1"/>
    <col min="4" max="4" width="17.44140625" customWidth="1"/>
    <col min="5" max="5" width="18" customWidth="1"/>
    <col min="6" max="6" width="23.88671875" customWidth="1"/>
    <col min="7" max="7" width="10.109375" customWidth="1"/>
    <col min="8" max="8" width="20.6640625" customWidth="1"/>
    <col min="9" max="9" width="17.6640625" customWidth="1"/>
    <col min="10" max="10" width="24.44140625" customWidth="1"/>
    <col min="11" max="11" width="11.5546875" customWidth="1"/>
    <col min="12" max="12" width="22" customWidth="1"/>
    <col min="13" max="13" width="19.109375" customWidth="1"/>
    <col min="14" max="14" width="23.44140625" customWidth="1"/>
    <col min="15" max="15" width="19.109375" customWidth="1"/>
    <col min="16" max="16" width="20.5546875" customWidth="1"/>
    <col min="17" max="17" width="35.109375" customWidth="1"/>
    <col min="18" max="23" width="18.6640625" customWidth="1"/>
    <col min="24" max="24" width="33.88671875" hidden="1" customWidth="1"/>
    <col min="25" max="25" width="15.5546875" hidden="1" customWidth="1"/>
    <col min="26" max="26" width="19.6640625" hidden="1" customWidth="1"/>
    <col min="27" max="27" width="17.88671875" hidden="1" customWidth="1"/>
    <col min="28" max="29" width="18.6640625" hidden="1" customWidth="1"/>
    <col min="30" max="30" width="16.44140625" hidden="1" customWidth="1"/>
    <col min="31" max="31" width="26" hidden="1" customWidth="1"/>
    <col min="32" max="32" width="28.109375" hidden="1" customWidth="1"/>
    <col min="33" max="33" width="26.5546875" hidden="1" customWidth="1"/>
    <col min="34" max="34" width="25.44140625" hidden="1" customWidth="1"/>
    <col min="35" max="35" width="18.109375" hidden="1" customWidth="1"/>
    <col min="36" max="37" width="4.88671875" hidden="1" customWidth="1"/>
    <col min="38" max="38" width="15.88671875" hidden="1" customWidth="1"/>
    <col min="39" max="63" width="3.44140625" hidden="1" customWidth="1"/>
    <col min="64" max="64" width="12.33203125" customWidth="1"/>
    <col min="65" max="65" width="39.33203125" customWidth="1"/>
    <col min="66" max="66" width="27.44140625" hidden="1" customWidth="1"/>
    <col min="67" max="67" width="16.44140625" hidden="1" customWidth="1"/>
    <col min="68" max="68" width="22.5546875" hidden="1" customWidth="1"/>
    <col min="69" max="69" width="30.88671875" hidden="1" customWidth="1"/>
    <col min="70" max="70" width="39.88671875" hidden="1" customWidth="1"/>
    <col min="71" max="71" width="15.5546875" customWidth="1"/>
    <col min="72" max="72" width="25.109375" customWidth="1"/>
    <col min="73" max="74" width="17" customWidth="1"/>
    <col min="75" max="75" width="21.5546875" customWidth="1"/>
    <col min="76" max="76" width="24.33203125" customWidth="1"/>
    <col min="77" max="77" width="38.33203125" customWidth="1"/>
    <col min="78" max="78" width="24.109375" customWidth="1"/>
    <col min="79" max="79" width="17" customWidth="1"/>
    <col min="80" max="80" width="39.88671875" customWidth="1"/>
    <col min="81" max="81" width="24.33203125" customWidth="1"/>
    <col min="82" max="82" width="38.33203125" customWidth="1"/>
    <col min="83" max="83" width="24.109375" customWidth="1"/>
    <col min="84" max="84" width="17" customWidth="1"/>
    <col min="85" max="85" width="39.88671875" customWidth="1"/>
  </cols>
  <sheetData>
    <row r="1" spans="1:85" ht="50.25" customHeight="1" x14ac:dyDescent="0.3">
      <c r="A1" s="1" t="s">
        <v>1795</v>
      </c>
      <c r="B1" s="1" t="s">
        <v>1796</v>
      </c>
      <c r="C1" s="47" t="s">
        <v>1797</v>
      </c>
      <c r="D1" s="47" t="s">
        <v>1797</v>
      </c>
      <c r="E1" s="47" t="s">
        <v>1798</v>
      </c>
      <c r="F1" s="48" t="s">
        <v>62</v>
      </c>
      <c r="G1" s="48" t="s">
        <v>1799</v>
      </c>
      <c r="H1" s="48" t="s">
        <v>63</v>
      </c>
      <c r="I1" s="48" t="s">
        <v>1800</v>
      </c>
      <c r="J1" s="48" t="s">
        <v>64</v>
      </c>
      <c r="K1" s="48" t="s">
        <v>1801</v>
      </c>
      <c r="L1" s="48" t="s">
        <v>65</v>
      </c>
      <c r="M1" s="48" t="s">
        <v>1802</v>
      </c>
      <c r="N1" s="48" t="s">
        <v>66</v>
      </c>
      <c r="O1" s="48" t="s">
        <v>67</v>
      </c>
      <c r="P1" s="48" t="s">
        <v>1803</v>
      </c>
      <c r="Q1" s="48" t="s">
        <v>69</v>
      </c>
      <c r="R1" s="49" t="s">
        <v>70</v>
      </c>
      <c r="S1" s="50" t="s">
        <v>1804</v>
      </c>
      <c r="T1" s="50" t="s">
        <v>1805</v>
      </c>
      <c r="U1" s="50" t="s">
        <v>1806</v>
      </c>
      <c r="V1" s="50" t="s">
        <v>1807</v>
      </c>
      <c r="W1" s="50" t="s">
        <v>1808</v>
      </c>
      <c r="X1" s="51" t="s">
        <v>1809</v>
      </c>
      <c r="Y1" s="51" t="s">
        <v>1810</v>
      </c>
      <c r="Z1" s="51" t="s">
        <v>1811</v>
      </c>
      <c r="AA1" s="51" t="s">
        <v>3</v>
      </c>
      <c r="AB1" s="51" t="s">
        <v>1812</v>
      </c>
      <c r="AC1" s="51" t="s">
        <v>1813</v>
      </c>
      <c r="AD1" s="51" t="s">
        <v>1814</v>
      </c>
      <c r="AE1" s="51" t="s">
        <v>1815</v>
      </c>
      <c r="AF1" s="51" t="s">
        <v>1816</v>
      </c>
      <c r="AG1" s="51" t="s">
        <v>1817</v>
      </c>
      <c r="AH1" s="51" t="s">
        <v>1818</v>
      </c>
      <c r="AI1" s="51" t="s">
        <v>1819</v>
      </c>
      <c r="AJ1" s="52" t="s">
        <v>1820</v>
      </c>
      <c r="AK1" s="52" t="s">
        <v>1821</v>
      </c>
      <c r="AL1" s="48" t="s">
        <v>1822</v>
      </c>
      <c r="AM1" s="53" t="s">
        <v>1823</v>
      </c>
      <c r="AN1" s="53" t="s">
        <v>1824</v>
      </c>
      <c r="AO1" s="53" t="s">
        <v>1825</v>
      </c>
      <c r="AP1" s="53" t="s">
        <v>1826</v>
      </c>
      <c r="AQ1" s="53" t="s">
        <v>1827</v>
      </c>
      <c r="AR1" s="53" t="s">
        <v>1828</v>
      </c>
      <c r="AS1" s="53" t="s">
        <v>1829</v>
      </c>
      <c r="AT1" s="53" t="s">
        <v>1830</v>
      </c>
      <c r="AU1" s="53" t="s">
        <v>1831</v>
      </c>
      <c r="AV1" s="53" t="s">
        <v>1832</v>
      </c>
      <c r="AW1" s="53" t="s">
        <v>1833</v>
      </c>
      <c r="AX1" s="53" t="s">
        <v>1834</v>
      </c>
      <c r="AY1" s="53" t="s">
        <v>1835</v>
      </c>
      <c r="AZ1" s="53" t="s">
        <v>1836</v>
      </c>
      <c r="BA1" s="53" t="s">
        <v>1837</v>
      </c>
      <c r="BB1" s="53" t="s">
        <v>1838</v>
      </c>
      <c r="BC1" s="53" t="s">
        <v>1839</v>
      </c>
      <c r="BD1" s="53" t="s">
        <v>1840</v>
      </c>
      <c r="BE1" s="53" t="s">
        <v>1841</v>
      </c>
      <c r="BF1" s="53" t="s">
        <v>1842</v>
      </c>
      <c r="BG1" s="53" t="s">
        <v>1843</v>
      </c>
      <c r="BH1" s="53" t="s">
        <v>1844</v>
      </c>
      <c r="BI1" s="53" t="s">
        <v>1845</v>
      </c>
      <c r="BJ1" s="53" t="s">
        <v>1846</v>
      </c>
      <c r="BK1" s="54" t="s">
        <v>1847</v>
      </c>
      <c r="BL1" s="48" t="s">
        <v>0</v>
      </c>
      <c r="BM1" s="48" t="s">
        <v>68</v>
      </c>
      <c r="BN1" s="48" t="s">
        <v>1848</v>
      </c>
      <c r="BO1" s="48" t="s">
        <v>1849</v>
      </c>
      <c r="BP1" s="48" t="s">
        <v>1850</v>
      </c>
      <c r="BQ1" s="48" t="s">
        <v>1851</v>
      </c>
      <c r="BR1" s="48" t="s">
        <v>1852</v>
      </c>
      <c r="BS1" s="55" t="s">
        <v>1853</v>
      </c>
      <c r="BT1" s="56" t="s">
        <v>1854</v>
      </c>
      <c r="BU1" s="56" t="s">
        <v>1855</v>
      </c>
      <c r="BV1" s="56" t="s">
        <v>1856</v>
      </c>
      <c r="BW1" s="57" t="s">
        <v>1857</v>
      </c>
      <c r="BX1" s="58" t="s">
        <v>1858</v>
      </c>
      <c r="BY1" s="58" t="s">
        <v>1859</v>
      </c>
      <c r="BZ1" s="59" t="s">
        <v>1860</v>
      </c>
      <c r="CA1" s="59" t="s">
        <v>1856</v>
      </c>
      <c r="CB1" s="60" t="s">
        <v>1857</v>
      </c>
      <c r="CC1" s="61" t="s">
        <v>1861</v>
      </c>
      <c r="CD1" s="58" t="s">
        <v>1862</v>
      </c>
      <c r="CE1" s="59" t="s">
        <v>1863</v>
      </c>
      <c r="CF1" s="56" t="s">
        <v>1856</v>
      </c>
      <c r="CG1" s="57" t="s">
        <v>1857</v>
      </c>
    </row>
    <row r="2" spans="1:85" ht="113.25" hidden="1" customHeight="1" x14ac:dyDescent="0.3">
      <c r="A2" s="62">
        <v>1</v>
      </c>
      <c r="B2" s="13">
        <v>1</v>
      </c>
      <c r="C2" s="63">
        <v>0</v>
      </c>
      <c r="D2" s="64">
        <v>1</v>
      </c>
      <c r="E2" s="13" t="s">
        <v>1864</v>
      </c>
      <c r="F2" s="13" t="s">
        <v>1864</v>
      </c>
      <c r="G2" s="13" t="s">
        <v>1864</v>
      </c>
      <c r="H2" s="13" t="s">
        <v>1191</v>
      </c>
      <c r="I2" s="13" t="s">
        <v>1865</v>
      </c>
      <c r="J2" s="13" t="s">
        <v>1192</v>
      </c>
      <c r="K2" s="13" t="s">
        <v>1866</v>
      </c>
      <c r="L2" s="13" t="s">
        <v>1193</v>
      </c>
      <c r="M2" s="13" t="s">
        <v>1867</v>
      </c>
      <c r="N2" s="13" t="s">
        <v>1194</v>
      </c>
      <c r="O2" s="13" t="s">
        <v>87</v>
      </c>
      <c r="P2" s="13" t="s">
        <v>1868</v>
      </c>
      <c r="Q2" s="13" t="s">
        <v>1196</v>
      </c>
      <c r="R2" s="13">
        <v>2</v>
      </c>
      <c r="S2" s="65">
        <v>16.3</v>
      </c>
      <c r="T2" s="65">
        <v>15.8</v>
      </c>
      <c r="U2" s="65">
        <v>15</v>
      </c>
      <c r="V2" s="65">
        <v>14.5</v>
      </c>
      <c r="W2" s="65">
        <v>14.5</v>
      </c>
      <c r="X2" s="13" t="s">
        <v>1869</v>
      </c>
      <c r="Y2" s="13" t="s">
        <v>1870</v>
      </c>
      <c r="Z2" s="13" t="s">
        <v>1871</v>
      </c>
      <c r="AA2" s="13" t="s">
        <v>10</v>
      </c>
      <c r="AB2" s="13">
        <v>0.16500000000000001</v>
      </c>
      <c r="AC2" s="13">
        <v>2014</v>
      </c>
      <c r="AD2" s="13" t="s">
        <v>1872</v>
      </c>
      <c r="AE2" s="13" t="s">
        <v>1873</v>
      </c>
      <c r="AF2" s="13" t="s">
        <v>1874</v>
      </c>
      <c r="AG2" s="13" t="s">
        <v>1871</v>
      </c>
      <c r="AH2" s="13">
        <v>0.16500000000000001</v>
      </c>
      <c r="AI2" s="13" t="s">
        <v>1875</v>
      </c>
      <c r="AJ2" s="13">
        <v>0</v>
      </c>
      <c r="AK2" s="13" t="s">
        <v>1876</v>
      </c>
      <c r="AL2" s="13" t="s">
        <v>1877</v>
      </c>
      <c r="AM2" s="13">
        <v>0</v>
      </c>
      <c r="AN2" s="13">
        <v>0</v>
      </c>
      <c r="AO2" s="13">
        <v>0</v>
      </c>
      <c r="AP2" s="13">
        <v>0</v>
      </c>
      <c r="AQ2" s="13">
        <v>0</v>
      </c>
      <c r="AR2" s="13">
        <v>0</v>
      </c>
      <c r="AS2" s="13">
        <v>0</v>
      </c>
      <c r="AT2" s="13">
        <v>0</v>
      </c>
      <c r="AU2" s="13" t="s">
        <v>1878</v>
      </c>
      <c r="AV2" s="13" t="s">
        <v>1878</v>
      </c>
      <c r="AW2" s="13">
        <v>0</v>
      </c>
      <c r="AX2" s="13">
        <v>0</v>
      </c>
      <c r="AY2" s="13">
        <v>0</v>
      </c>
      <c r="AZ2" s="13">
        <v>0</v>
      </c>
      <c r="BA2" s="13" t="s">
        <v>1878</v>
      </c>
      <c r="BB2" s="13" t="s">
        <v>1878</v>
      </c>
      <c r="BC2" s="13" t="s">
        <v>1878</v>
      </c>
      <c r="BD2" s="13">
        <v>0</v>
      </c>
      <c r="BE2" s="13">
        <v>0</v>
      </c>
      <c r="BF2" s="13">
        <v>0</v>
      </c>
      <c r="BG2" s="13">
        <v>0</v>
      </c>
      <c r="BH2" s="13">
        <v>0</v>
      </c>
      <c r="BI2" s="13">
        <v>0</v>
      </c>
      <c r="BJ2" s="13">
        <v>0</v>
      </c>
      <c r="BK2" s="13" t="s">
        <v>1876</v>
      </c>
      <c r="BL2" s="13" t="s">
        <v>1868</v>
      </c>
      <c r="BM2" s="13" t="s">
        <v>1195</v>
      </c>
      <c r="BN2" s="13" t="s">
        <v>1879</v>
      </c>
      <c r="BO2" s="13">
        <v>3</v>
      </c>
      <c r="BP2" s="13" t="s">
        <v>1880</v>
      </c>
      <c r="BQ2" s="66" t="s">
        <v>1881</v>
      </c>
      <c r="BR2" s="67" t="s">
        <v>1882</v>
      </c>
      <c r="BS2" s="68">
        <v>0</v>
      </c>
      <c r="BT2" s="13" t="s">
        <v>1883</v>
      </c>
      <c r="BU2" s="69">
        <v>0</v>
      </c>
      <c r="BV2" s="69">
        <v>0</v>
      </c>
      <c r="BW2" s="70"/>
      <c r="BX2" s="68"/>
      <c r="BY2" s="13"/>
      <c r="BZ2" s="69"/>
      <c r="CA2" s="69"/>
      <c r="CB2" s="70"/>
      <c r="CC2" s="71">
        <v>13.4</v>
      </c>
      <c r="CD2" s="72" t="s">
        <v>1884</v>
      </c>
      <c r="CE2" s="73">
        <f>+$CC2*100/$T2</f>
        <v>84.810126582278471</v>
      </c>
      <c r="CF2" s="74">
        <f>((AB2-CC2)/R2)</f>
        <v>-6.6175000000000006</v>
      </c>
      <c r="CG2" s="70"/>
    </row>
    <row r="3" spans="1:85" ht="113.25" hidden="1" customHeight="1" x14ac:dyDescent="0.3">
      <c r="A3" s="62">
        <v>2</v>
      </c>
      <c r="B3" s="13">
        <v>2</v>
      </c>
      <c r="C3" s="63">
        <v>0</v>
      </c>
      <c r="D3" s="64">
        <v>1</v>
      </c>
      <c r="E3" s="13" t="s">
        <v>1864</v>
      </c>
      <c r="F3" s="13" t="s">
        <v>108</v>
      </c>
      <c r="G3" s="13" t="s">
        <v>1864</v>
      </c>
      <c r="H3" s="13" t="s">
        <v>1191</v>
      </c>
      <c r="I3" s="13" t="s">
        <v>1865</v>
      </c>
      <c r="J3" s="13" t="s">
        <v>1192</v>
      </c>
      <c r="K3" s="13" t="s">
        <v>1866</v>
      </c>
      <c r="L3" s="13" t="s">
        <v>1193</v>
      </c>
      <c r="M3" s="13" t="s">
        <v>1867</v>
      </c>
      <c r="N3" s="13" t="s">
        <v>1194</v>
      </c>
      <c r="O3" s="13" t="s">
        <v>87</v>
      </c>
      <c r="P3" s="13" t="s">
        <v>1868</v>
      </c>
      <c r="Q3" s="13" t="s">
        <v>1198</v>
      </c>
      <c r="R3" s="13">
        <v>2</v>
      </c>
      <c r="S3" s="65">
        <v>23</v>
      </c>
      <c r="T3" s="65">
        <v>23</v>
      </c>
      <c r="U3" s="65">
        <v>23</v>
      </c>
      <c r="V3" s="65">
        <v>24</v>
      </c>
      <c r="W3" s="65">
        <v>24</v>
      </c>
      <c r="X3" s="13" t="s">
        <v>1885</v>
      </c>
      <c r="Y3" s="13" t="s">
        <v>1870</v>
      </c>
      <c r="Z3" s="13" t="s">
        <v>1886</v>
      </c>
      <c r="AA3" s="13" t="s">
        <v>1875</v>
      </c>
      <c r="AB3" s="13">
        <v>22</v>
      </c>
      <c r="AC3" s="13">
        <v>2013</v>
      </c>
      <c r="AD3" s="13" t="s">
        <v>1872</v>
      </c>
      <c r="AE3" s="13" t="s">
        <v>1887</v>
      </c>
      <c r="AF3" s="13" t="s">
        <v>1888</v>
      </c>
      <c r="AG3" s="13" t="s">
        <v>1889</v>
      </c>
      <c r="AH3" s="13" t="s">
        <v>1890</v>
      </c>
      <c r="AI3" s="13" t="s">
        <v>1875</v>
      </c>
      <c r="AJ3" s="13" t="s">
        <v>1876</v>
      </c>
      <c r="AK3" s="13">
        <v>0</v>
      </c>
      <c r="AL3" s="13" t="s">
        <v>1891</v>
      </c>
      <c r="AM3" s="13">
        <v>0</v>
      </c>
      <c r="AN3" s="13">
        <v>0</v>
      </c>
      <c r="AO3" s="13">
        <v>0</v>
      </c>
      <c r="AP3" s="13">
        <v>0</v>
      </c>
      <c r="AQ3" s="13">
        <v>0</v>
      </c>
      <c r="AR3" s="13">
        <v>0</v>
      </c>
      <c r="AS3" s="13">
        <v>0</v>
      </c>
      <c r="AT3" s="13">
        <v>0</v>
      </c>
      <c r="AU3" s="13">
        <v>0</v>
      </c>
      <c r="AV3" s="13">
        <v>0</v>
      </c>
      <c r="AW3" s="13">
        <v>0</v>
      </c>
      <c r="AX3" s="13">
        <v>0</v>
      </c>
      <c r="AY3" s="13">
        <v>0</v>
      </c>
      <c r="AZ3" s="13">
        <v>0</v>
      </c>
      <c r="BA3" s="13">
        <v>0</v>
      </c>
      <c r="BB3" s="13">
        <v>0</v>
      </c>
      <c r="BC3" s="13">
        <v>0</v>
      </c>
      <c r="BD3" s="13">
        <v>0</v>
      </c>
      <c r="BE3" s="13">
        <v>0</v>
      </c>
      <c r="BF3" s="13">
        <v>0</v>
      </c>
      <c r="BG3" s="13">
        <v>0</v>
      </c>
      <c r="BH3" s="13">
        <v>0</v>
      </c>
      <c r="BI3" s="13">
        <v>0</v>
      </c>
      <c r="BJ3" s="13">
        <v>0</v>
      </c>
      <c r="BK3" s="13" t="s">
        <v>1876</v>
      </c>
      <c r="BL3" s="13" t="s">
        <v>1868</v>
      </c>
      <c r="BM3" s="13" t="s">
        <v>1197</v>
      </c>
      <c r="BN3" s="13" t="s">
        <v>1892</v>
      </c>
      <c r="BO3" s="13">
        <v>3</v>
      </c>
      <c r="BP3" s="13" t="s">
        <v>1880</v>
      </c>
      <c r="BQ3" s="66" t="s">
        <v>1881</v>
      </c>
      <c r="BR3" s="67" t="s">
        <v>1882</v>
      </c>
      <c r="BS3" s="68">
        <v>0</v>
      </c>
      <c r="BT3" s="72" t="s">
        <v>1893</v>
      </c>
      <c r="BU3" s="69">
        <v>0</v>
      </c>
      <c r="BV3" s="69">
        <v>0</v>
      </c>
      <c r="BW3" s="70"/>
      <c r="BX3" s="68"/>
      <c r="BY3" s="72"/>
      <c r="BZ3" s="69"/>
      <c r="CA3" s="69"/>
      <c r="CB3" s="70"/>
      <c r="CC3" s="71">
        <v>23</v>
      </c>
      <c r="CD3" s="72" t="s">
        <v>1894</v>
      </c>
      <c r="CE3" s="73">
        <f>+($CC3-R3)*100/$AB3</f>
        <v>95.454545454545453</v>
      </c>
      <c r="CF3" s="74">
        <f>+(CC3-R3)/W3*100</f>
        <v>87.5</v>
      </c>
      <c r="CG3" s="70"/>
    </row>
    <row r="4" spans="1:85" ht="113.25" hidden="1" customHeight="1" x14ac:dyDescent="0.3">
      <c r="A4" s="62">
        <v>4</v>
      </c>
      <c r="B4" s="13">
        <v>4</v>
      </c>
      <c r="C4" s="63">
        <v>0</v>
      </c>
      <c r="D4" s="64">
        <v>1</v>
      </c>
      <c r="E4" s="13" t="s">
        <v>1864</v>
      </c>
      <c r="F4" s="13" t="s">
        <v>108</v>
      </c>
      <c r="G4" s="13" t="s">
        <v>1895</v>
      </c>
      <c r="H4" s="13" t="s">
        <v>578</v>
      </c>
      <c r="I4" s="13" t="s">
        <v>1896</v>
      </c>
      <c r="J4" s="13" t="s">
        <v>578</v>
      </c>
      <c r="K4" s="13" t="s">
        <v>1866</v>
      </c>
      <c r="L4" s="13" t="s">
        <v>1193</v>
      </c>
      <c r="M4" s="13" t="s">
        <v>1867</v>
      </c>
      <c r="N4" s="13" t="s">
        <v>1194</v>
      </c>
      <c r="O4" s="13" t="s">
        <v>87</v>
      </c>
      <c r="P4" s="13" t="s">
        <v>1868</v>
      </c>
      <c r="Q4" s="13" t="s">
        <v>583</v>
      </c>
      <c r="R4" s="13" t="s">
        <v>1897</v>
      </c>
      <c r="S4" s="65">
        <v>47863</v>
      </c>
      <c r="T4" s="65">
        <v>58995</v>
      </c>
      <c r="U4" s="65">
        <v>70127</v>
      </c>
      <c r="V4" s="65">
        <v>76054</v>
      </c>
      <c r="W4" s="65">
        <v>76054</v>
      </c>
      <c r="X4" s="13" t="s">
        <v>1898</v>
      </c>
      <c r="Y4" s="13" t="s">
        <v>1870</v>
      </c>
      <c r="Z4" s="13" t="s">
        <v>1899</v>
      </c>
      <c r="AA4" s="13" t="s">
        <v>1900</v>
      </c>
      <c r="AB4" s="13">
        <v>32930</v>
      </c>
      <c r="AC4" s="13">
        <v>2015</v>
      </c>
      <c r="AD4" s="13" t="s">
        <v>1901</v>
      </c>
      <c r="AE4" s="13" t="s">
        <v>1902</v>
      </c>
      <c r="AF4" s="13" t="s">
        <v>1900</v>
      </c>
      <c r="AG4" s="13" t="s">
        <v>1899</v>
      </c>
      <c r="AH4" s="13">
        <v>32930</v>
      </c>
      <c r="AI4" s="13" t="s">
        <v>1900</v>
      </c>
      <c r="AJ4" s="13" t="s">
        <v>1876</v>
      </c>
      <c r="AK4" s="13">
        <v>0</v>
      </c>
      <c r="AL4" s="13" t="s">
        <v>1891</v>
      </c>
      <c r="AM4" s="13">
        <v>0</v>
      </c>
      <c r="AN4" s="13">
        <v>0</v>
      </c>
      <c r="AO4" s="13">
        <v>0</v>
      </c>
      <c r="AP4" s="13">
        <v>0</v>
      </c>
      <c r="AQ4" s="13">
        <v>0</v>
      </c>
      <c r="AR4" s="13">
        <v>0</v>
      </c>
      <c r="AS4" s="13">
        <v>0</v>
      </c>
      <c r="AT4" s="13" t="s">
        <v>1878</v>
      </c>
      <c r="AU4" s="13">
        <v>0</v>
      </c>
      <c r="AV4" s="13">
        <v>0</v>
      </c>
      <c r="AW4" s="13">
        <v>0</v>
      </c>
      <c r="AX4" s="13">
        <v>0</v>
      </c>
      <c r="AY4" s="13">
        <v>0</v>
      </c>
      <c r="AZ4" s="13" t="s">
        <v>1878</v>
      </c>
      <c r="BA4" s="13">
        <v>0</v>
      </c>
      <c r="BB4" s="13">
        <v>0</v>
      </c>
      <c r="BC4" s="13">
        <v>0</v>
      </c>
      <c r="BD4" s="13">
        <v>0</v>
      </c>
      <c r="BE4" s="13">
        <v>0</v>
      </c>
      <c r="BF4" s="13">
        <v>0</v>
      </c>
      <c r="BG4" s="13">
        <v>0</v>
      </c>
      <c r="BH4" s="13" t="s">
        <v>1878</v>
      </c>
      <c r="BI4" s="13">
        <v>0</v>
      </c>
      <c r="BJ4" s="13">
        <v>0</v>
      </c>
      <c r="BK4" s="13" t="s">
        <v>1876</v>
      </c>
      <c r="BL4" s="13" t="s">
        <v>1868</v>
      </c>
      <c r="BM4" s="13" t="s">
        <v>582</v>
      </c>
      <c r="BN4" s="13" t="s">
        <v>1903</v>
      </c>
      <c r="BO4" s="13">
        <v>4</v>
      </c>
      <c r="BP4" s="13" t="s">
        <v>1904</v>
      </c>
      <c r="BQ4" s="66" t="s">
        <v>1905</v>
      </c>
      <c r="BR4" s="67" t="s">
        <v>1906</v>
      </c>
      <c r="BS4" s="68">
        <v>56353</v>
      </c>
      <c r="BT4" s="72" t="s">
        <v>1907</v>
      </c>
      <c r="BU4" s="69">
        <v>117.73812757244636</v>
      </c>
      <c r="BV4" s="69">
        <v>35.430105498761428</v>
      </c>
      <c r="BW4" s="75"/>
      <c r="BX4" s="68"/>
      <c r="BY4" s="72"/>
      <c r="BZ4" s="69"/>
      <c r="CA4" s="69"/>
      <c r="CB4" s="75"/>
      <c r="CC4" s="71">
        <v>56809</v>
      </c>
      <c r="CD4" s="72" t="s">
        <v>1908</v>
      </c>
      <c r="CE4" s="73">
        <f t="shared" ref="CE4:CE8" si="0">+$CC4*100/$T4</f>
        <v>96.294601237392996</v>
      </c>
      <c r="CF4" s="73">
        <f t="shared" ref="CF4:CF5" si="1">+$CC4*100/$W4</f>
        <v>74.695611013227449</v>
      </c>
      <c r="CG4" s="72" t="s">
        <v>1909</v>
      </c>
    </row>
    <row r="5" spans="1:85" ht="113.25" hidden="1" customHeight="1" x14ac:dyDescent="0.3">
      <c r="A5" s="62">
        <v>6</v>
      </c>
      <c r="B5" s="13">
        <v>6</v>
      </c>
      <c r="C5" s="63">
        <v>0</v>
      </c>
      <c r="D5" s="64">
        <v>1</v>
      </c>
      <c r="E5" s="13" t="s">
        <v>1864</v>
      </c>
      <c r="F5" s="13" t="s">
        <v>108</v>
      </c>
      <c r="G5" s="13" t="s">
        <v>1895</v>
      </c>
      <c r="H5" s="13" t="s">
        <v>578</v>
      </c>
      <c r="I5" s="13" t="s">
        <v>1896</v>
      </c>
      <c r="J5" s="13" t="s">
        <v>578</v>
      </c>
      <c r="K5" s="13" t="s">
        <v>1866</v>
      </c>
      <c r="L5" s="13" t="s">
        <v>1193</v>
      </c>
      <c r="M5" s="13" t="s">
        <v>1867</v>
      </c>
      <c r="N5" s="13" t="s">
        <v>1194</v>
      </c>
      <c r="O5" s="13" t="s">
        <v>87</v>
      </c>
      <c r="P5" s="13" t="s">
        <v>1868</v>
      </c>
      <c r="Q5" s="13" t="s">
        <v>1204</v>
      </c>
      <c r="R5" s="13" t="s">
        <v>1910</v>
      </c>
      <c r="S5" s="65">
        <v>192763</v>
      </c>
      <c r="T5" s="65">
        <v>142648</v>
      </c>
      <c r="U5" s="65">
        <v>144907</v>
      </c>
      <c r="V5" s="65">
        <v>149687</v>
      </c>
      <c r="W5" s="65">
        <v>149687</v>
      </c>
      <c r="X5" s="13" t="s">
        <v>1911</v>
      </c>
      <c r="Y5" s="13" t="s">
        <v>1870</v>
      </c>
      <c r="Z5" s="13" t="s">
        <v>1899</v>
      </c>
      <c r="AA5" s="13" t="s">
        <v>1900</v>
      </c>
      <c r="AB5" s="13">
        <v>0</v>
      </c>
      <c r="AC5" s="13">
        <v>0</v>
      </c>
      <c r="AD5" s="13">
        <v>0</v>
      </c>
      <c r="AE5" s="13">
        <v>0</v>
      </c>
      <c r="AF5" s="13">
        <v>0</v>
      </c>
      <c r="AG5" s="13">
        <v>0</v>
      </c>
      <c r="AH5" s="13">
        <v>0</v>
      </c>
      <c r="AI5" s="13">
        <v>0</v>
      </c>
      <c r="AJ5" s="13" t="s">
        <v>1876</v>
      </c>
      <c r="AK5" s="13">
        <v>0</v>
      </c>
      <c r="AL5" s="13" t="s">
        <v>1891</v>
      </c>
      <c r="AM5" s="13">
        <v>0</v>
      </c>
      <c r="AN5" s="13">
        <v>0</v>
      </c>
      <c r="AO5" s="13">
        <v>0</v>
      </c>
      <c r="AP5" s="13">
        <v>0</v>
      </c>
      <c r="AQ5" s="13">
        <v>0</v>
      </c>
      <c r="AR5" s="13">
        <v>0</v>
      </c>
      <c r="AS5" s="13">
        <v>0</v>
      </c>
      <c r="AT5" s="13" t="s">
        <v>1878</v>
      </c>
      <c r="AU5" s="13">
        <v>0</v>
      </c>
      <c r="AV5" s="13">
        <v>0</v>
      </c>
      <c r="AW5" s="13">
        <v>0</v>
      </c>
      <c r="AX5" s="13">
        <v>0</v>
      </c>
      <c r="AY5" s="13">
        <v>0</v>
      </c>
      <c r="AZ5" s="13" t="s">
        <v>1878</v>
      </c>
      <c r="BA5" s="13">
        <v>0</v>
      </c>
      <c r="BB5" s="13">
        <v>0</v>
      </c>
      <c r="BC5" s="13">
        <v>0</v>
      </c>
      <c r="BD5" s="13">
        <v>0</v>
      </c>
      <c r="BE5" s="13">
        <v>0</v>
      </c>
      <c r="BF5" s="13">
        <v>0</v>
      </c>
      <c r="BG5" s="13">
        <v>0</v>
      </c>
      <c r="BH5" s="13" t="s">
        <v>1878</v>
      </c>
      <c r="BI5" s="13">
        <v>0</v>
      </c>
      <c r="BJ5" s="13">
        <v>0</v>
      </c>
      <c r="BK5" s="13" t="s">
        <v>1876</v>
      </c>
      <c r="BL5" s="13" t="s">
        <v>1868</v>
      </c>
      <c r="BM5" s="13" t="s">
        <v>1912</v>
      </c>
      <c r="BN5" s="13" t="s">
        <v>1913</v>
      </c>
      <c r="BO5" s="13">
        <v>4</v>
      </c>
      <c r="BP5" s="13" t="s">
        <v>1904</v>
      </c>
      <c r="BQ5" s="66" t="s">
        <v>1905</v>
      </c>
      <c r="BR5" s="67" t="s">
        <v>1906</v>
      </c>
      <c r="BS5" s="68">
        <v>180414</v>
      </c>
      <c r="BT5" s="72" t="s">
        <v>1914</v>
      </c>
      <c r="BU5" s="69">
        <v>93.593687585273102</v>
      </c>
      <c r="BV5" s="69">
        <v>77.535057824459471</v>
      </c>
      <c r="BW5" s="70"/>
      <c r="BX5" s="68"/>
      <c r="BY5" s="72"/>
      <c r="BZ5" s="69"/>
      <c r="CA5" s="69"/>
      <c r="CB5" s="70"/>
      <c r="CC5" s="71">
        <v>136531</v>
      </c>
      <c r="CD5" s="72" t="s">
        <v>1915</v>
      </c>
      <c r="CE5" s="73">
        <f t="shared" si="0"/>
        <v>95.711822107565482</v>
      </c>
      <c r="CF5" s="73">
        <f t="shared" si="1"/>
        <v>91.21099360665923</v>
      </c>
      <c r="CG5" s="72" t="s">
        <v>1916</v>
      </c>
    </row>
    <row r="6" spans="1:85" ht="113.25" hidden="1" customHeight="1" x14ac:dyDescent="0.3">
      <c r="A6" s="62">
        <v>8</v>
      </c>
      <c r="B6" s="13">
        <v>8</v>
      </c>
      <c r="C6" s="63">
        <v>0</v>
      </c>
      <c r="D6" s="64">
        <v>1</v>
      </c>
      <c r="E6" s="13" t="s">
        <v>1864</v>
      </c>
      <c r="F6" s="13" t="s">
        <v>108</v>
      </c>
      <c r="G6" s="13" t="s">
        <v>1895</v>
      </c>
      <c r="H6" s="13" t="s">
        <v>578</v>
      </c>
      <c r="I6" s="13" t="s">
        <v>1896</v>
      </c>
      <c r="J6" s="13" t="s">
        <v>578</v>
      </c>
      <c r="K6" s="13" t="s">
        <v>1866</v>
      </c>
      <c r="L6" s="13" t="s">
        <v>1193</v>
      </c>
      <c r="M6" s="13" t="s">
        <v>1867</v>
      </c>
      <c r="N6" s="13" t="s">
        <v>1194</v>
      </c>
      <c r="O6" s="13" t="s">
        <v>87</v>
      </c>
      <c r="P6" s="13" t="s">
        <v>1868</v>
      </c>
      <c r="Q6" s="13" t="s">
        <v>1208</v>
      </c>
      <c r="R6" s="13">
        <v>4</v>
      </c>
      <c r="S6" s="76">
        <v>0.04</v>
      </c>
      <c r="T6" s="76">
        <v>0.04</v>
      </c>
      <c r="U6" s="76">
        <v>0.04</v>
      </c>
      <c r="V6" s="76">
        <v>0.04</v>
      </c>
      <c r="W6" s="76">
        <v>0.04</v>
      </c>
      <c r="X6" s="13" t="s">
        <v>1208</v>
      </c>
      <c r="Y6" s="13" t="s">
        <v>1870</v>
      </c>
      <c r="Z6" s="13" t="s">
        <v>1917</v>
      </c>
      <c r="AA6" s="13" t="s">
        <v>1918</v>
      </c>
      <c r="AB6" s="13">
        <v>0.11</v>
      </c>
      <c r="AC6" s="13">
        <v>2014</v>
      </c>
      <c r="AD6" s="13" t="s">
        <v>1919</v>
      </c>
      <c r="AE6" s="13" t="s">
        <v>1920</v>
      </c>
      <c r="AF6" s="13" t="s">
        <v>1921</v>
      </c>
      <c r="AG6" s="13" t="s">
        <v>1917</v>
      </c>
      <c r="AH6" s="13">
        <v>0.11</v>
      </c>
      <c r="AI6" s="13" t="s">
        <v>1922</v>
      </c>
      <c r="AJ6" s="13">
        <v>0</v>
      </c>
      <c r="AK6" s="13" t="s">
        <v>1876</v>
      </c>
      <c r="AL6" s="13" t="s">
        <v>1877</v>
      </c>
      <c r="AM6" s="13">
        <v>0</v>
      </c>
      <c r="AN6" s="13">
        <v>0</v>
      </c>
      <c r="AO6" s="13">
        <v>0</v>
      </c>
      <c r="AP6" s="13">
        <v>0</v>
      </c>
      <c r="AQ6" s="13">
        <v>0</v>
      </c>
      <c r="AR6" s="13">
        <v>0</v>
      </c>
      <c r="AS6" s="13">
        <v>0</v>
      </c>
      <c r="AT6" s="13" t="s">
        <v>1878</v>
      </c>
      <c r="AU6" s="13">
        <v>0</v>
      </c>
      <c r="AV6" s="13" t="s">
        <v>1878</v>
      </c>
      <c r="AW6" s="13">
        <v>0</v>
      </c>
      <c r="AX6" s="13">
        <v>0</v>
      </c>
      <c r="AY6" s="13">
        <v>0</v>
      </c>
      <c r="AZ6" s="13" t="s">
        <v>1878</v>
      </c>
      <c r="BA6" s="13" t="s">
        <v>1878</v>
      </c>
      <c r="BB6" s="13" t="s">
        <v>1878</v>
      </c>
      <c r="BC6" s="13">
        <v>0</v>
      </c>
      <c r="BD6" s="13">
        <v>0</v>
      </c>
      <c r="BE6" s="13">
        <v>0</v>
      </c>
      <c r="BF6" s="13">
        <v>0</v>
      </c>
      <c r="BG6" s="13">
        <v>0</v>
      </c>
      <c r="BH6" s="13" t="s">
        <v>1878</v>
      </c>
      <c r="BI6" s="13">
        <v>0</v>
      </c>
      <c r="BJ6" s="13">
        <v>0</v>
      </c>
      <c r="BK6" s="13" t="s">
        <v>1876</v>
      </c>
      <c r="BL6" s="13" t="s">
        <v>1868</v>
      </c>
      <c r="BM6" s="13" t="s">
        <v>1207</v>
      </c>
      <c r="BN6" s="13" t="s">
        <v>1923</v>
      </c>
      <c r="BO6" s="13">
        <v>8</v>
      </c>
      <c r="BP6" s="13" t="s">
        <v>1924</v>
      </c>
      <c r="BQ6" s="66" t="s">
        <v>1925</v>
      </c>
      <c r="BR6" s="67" t="s">
        <v>1926</v>
      </c>
      <c r="BS6" s="68">
        <v>2653</v>
      </c>
      <c r="BT6" s="72" t="s">
        <v>1927</v>
      </c>
      <c r="BU6" s="69">
        <v>141.11702127659575</v>
      </c>
      <c r="BV6" s="69">
        <v>66325</v>
      </c>
      <c r="BW6" s="70"/>
      <c r="BX6" s="68"/>
      <c r="BY6" s="72"/>
      <c r="BZ6" s="69"/>
      <c r="CA6" s="69"/>
      <c r="CB6" s="70"/>
      <c r="CC6" s="77">
        <v>4.2000000000000003E-2</v>
      </c>
      <c r="CD6" s="78" t="s">
        <v>1928</v>
      </c>
      <c r="CE6" s="73">
        <f t="shared" si="0"/>
        <v>105</v>
      </c>
      <c r="CF6" s="73">
        <f>+$CC6*100/$R6</f>
        <v>1.05</v>
      </c>
      <c r="CG6" s="70"/>
    </row>
    <row r="7" spans="1:85" ht="113.25" hidden="1" customHeight="1" x14ac:dyDescent="0.3">
      <c r="A7" s="62">
        <v>10</v>
      </c>
      <c r="B7" s="13">
        <v>10</v>
      </c>
      <c r="C7" s="63">
        <v>0</v>
      </c>
      <c r="D7" s="64">
        <v>1</v>
      </c>
      <c r="E7" s="13" t="s">
        <v>1864</v>
      </c>
      <c r="F7" s="13" t="s">
        <v>108</v>
      </c>
      <c r="G7" s="13" t="s">
        <v>1895</v>
      </c>
      <c r="H7" s="13" t="s">
        <v>578</v>
      </c>
      <c r="I7" s="13" t="s">
        <v>1929</v>
      </c>
      <c r="J7" s="13" t="s">
        <v>579</v>
      </c>
      <c r="K7" s="13" t="s">
        <v>1930</v>
      </c>
      <c r="L7" s="13" t="s">
        <v>580</v>
      </c>
      <c r="M7" s="13" t="s">
        <v>1931</v>
      </c>
      <c r="N7" s="13" t="s">
        <v>581</v>
      </c>
      <c r="O7" s="13" t="s">
        <v>87</v>
      </c>
      <c r="P7" s="13" t="s">
        <v>1868</v>
      </c>
      <c r="Q7" s="13" t="s">
        <v>583</v>
      </c>
      <c r="R7" s="13">
        <v>159054</v>
      </c>
      <c r="S7" s="79">
        <v>17504</v>
      </c>
      <c r="T7" s="79">
        <v>37500</v>
      </c>
      <c r="U7" s="79">
        <v>55000</v>
      </c>
      <c r="V7" s="79">
        <v>83000</v>
      </c>
      <c r="W7" s="79">
        <v>83000</v>
      </c>
      <c r="X7" s="13" t="s">
        <v>1932</v>
      </c>
      <c r="Y7" s="13" t="s">
        <v>1933</v>
      </c>
      <c r="Z7" s="13" t="s">
        <v>1934</v>
      </c>
      <c r="AA7" s="13" t="s">
        <v>1935</v>
      </c>
      <c r="AB7" s="13">
        <v>32930</v>
      </c>
      <c r="AC7" s="13">
        <v>2015</v>
      </c>
      <c r="AD7" s="13" t="s">
        <v>1934</v>
      </c>
      <c r="AE7" s="13">
        <v>0</v>
      </c>
      <c r="AF7" s="13">
        <v>0</v>
      </c>
      <c r="AG7" s="13">
        <v>0</v>
      </c>
      <c r="AH7" s="13">
        <v>0</v>
      </c>
      <c r="AI7" s="13" t="s">
        <v>1935</v>
      </c>
      <c r="AJ7" s="13" t="s">
        <v>1876</v>
      </c>
      <c r="AK7" s="13">
        <v>0</v>
      </c>
      <c r="AL7" s="13" t="s">
        <v>1891</v>
      </c>
      <c r="AM7" s="13" t="s">
        <v>1876</v>
      </c>
      <c r="AN7" s="13" t="s">
        <v>1876</v>
      </c>
      <c r="AO7" s="13" t="s">
        <v>1876</v>
      </c>
      <c r="AP7" s="13" t="s">
        <v>1876</v>
      </c>
      <c r="AQ7" s="13" t="s">
        <v>1876</v>
      </c>
      <c r="AR7" s="13" t="s">
        <v>1876</v>
      </c>
      <c r="AS7" s="13" t="s">
        <v>1876</v>
      </c>
      <c r="AT7" s="13" t="s">
        <v>1876</v>
      </c>
      <c r="AU7" s="13">
        <v>0</v>
      </c>
      <c r="AV7" s="13">
        <v>0</v>
      </c>
      <c r="AW7" s="13">
        <v>0</v>
      </c>
      <c r="AX7" s="13" t="s">
        <v>1876</v>
      </c>
      <c r="AY7" s="13">
        <v>0</v>
      </c>
      <c r="AZ7" s="13" t="s">
        <v>1876</v>
      </c>
      <c r="BA7" s="13">
        <v>0</v>
      </c>
      <c r="BB7" s="13">
        <v>0</v>
      </c>
      <c r="BC7" s="13">
        <v>0</v>
      </c>
      <c r="BD7" s="13">
        <v>0</v>
      </c>
      <c r="BE7" s="13">
        <v>0</v>
      </c>
      <c r="BF7" s="13" t="s">
        <v>1876</v>
      </c>
      <c r="BG7" s="13" t="s">
        <v>1876</v>
      </c>
      <c r="BH7" s="13">
        <v>0</v>
      </c>
      <c r="BI7" s="13">
        <v>0</v>
      </c>
      <c r="BJ7" s="13">
        <v>0</v>
      </c>
      <c r="BK7" s="13" t="s">
        <v>1876</v>
      </c>
      <c r="BL7" s="13" t="s">
        <v>1868</v>
      </c>
      <c r="BM7" s="13" t="s">
        <v>582</v>
      </c>
      <c r="BN7" s="13" t="s">
        <v>1934</v>
      </c>
      <c r="BO7" s="13">
        <v>4</v>
      </c>
      <c r="BP7" s="13" t="s">
        <v>1904</v>
      </c>
      <c r="BQ7" s="66" t="s">
        <v>1905</v>
      </c>
      <c r="BR7" s="67" t="s">
        <v>1906</v>
      </c>
      <c r="BS7" s="68">
        <v>17500</v>
      </c>
      <c r="BT7" s="72" t="s">
        <v>1936</v>
      </c>
      <c r="BU7" s="69">
        <v>99.977148080438752</v>
      </c>
      <c r="BV7" s="69">
        <v>11.002552592201392</v>
      </c>
      <c r="BW7" s="70"/>
      <c r="BX7" s="80">
        <v>41851</v>
      </c>
      <c r="BY7" s="72" t="s">
        <v>1937</v>
      </c>
      <c r="BZ7" s="81" t="s">
        <v>1938</v>
      </c>
      <c r="CA7" s="81" t="s">
        <v>1939</v>
      </c>
      <c r="CB7" s="72"/>
      <c r="CC7" s="82">
        <v>41851</v>
      </c>
      <c r="CD7" s="72" t="s">
        <v>1940</v>
      </c>
      <c r="CE7" s="73">
        <f t="shared" si="0"/>
        <v>111.60266666666666</v>
      </c>
      <c r="CF7" s="73">
        <f t="shared" ref="CF7:CF8" si="2">+$CC7*100/$W7</f>
        <v>50.422891566265058</v>
      </c>
      <c r="CG7" s="72" t="s">
        <v>1941</v>
      </c>
    </row>
    <row r="8" spans="1:85" ht="113.25" hidden="1" customHeight="1" x14ac:dyDescent="0.3">
      <c r="A8" s="62">
        <v>12</v>
      </c>
      <c r="B8" s="13">
        <v>12</v>
      </c>
      <c r="C8" s="63">
        <v>0</v>
      </c>
      <c r="D8" s="64">
        <v>1</v>
      </c>
      <c r="E8" s="13" t="s">
        <v>1864</v>
      </c>
      <c r="F8" s="13" t="s">
        <v>108</v>
      </c>
      <c r="G8" s="13" t="s">
        <v>1895</v>
      </c>
      <c r="H8" s="13" t="s">
        <v>578</v>
      </c>
      <c r="I8" s="13" t="s">
        <v>1929</v>
      </c>
      <c r="J8" s="13" t="s">
        <v>579</v>
      </c>
      <c r="K8" s="13" t="s">
        <v>1930</v>
      </c>
      <c r="L8" s="13" t="s">
        <v>580</v>
      </c>
      <c r="M8" s="13" t="s">
        <v>1931</v>
      </c>
      <c r="N8" s="13" t="s">
        <v>581</v>
      </c>
      <c r="O8" s="13" t="s">
        <v>87</v>
      </c>
      <c r="P8" s="13" t="s">
        <v>1868</v>
      </c>
      <c r="Q8" s="13" t="s">
        <v>587</v>
      </c>
      <c r="R8" s="13">
        <v>232687</v>
      </c>
      <c r="S8" s="79">
        <v>17504</v>
      </c>
      <c r="T8" s="79">
        <v>37500</v>
      </c>
      <c r="U8" s="79">
        <v>55000</v>
      </c>
      <c r="V8" s="79">
        <v>83000</v>
      </c>
      <c r="W8" s="79">
        <v>83000</v>
      </c>
      <c r="X8" s="13" t="s">
        <v>1942</v>
      </c>
      <c r="Y8" s="13" t="s">
        <v>1933</v>
      </c>
      <c r="Z8" s="13">
        <v>0</v>
      </c>
      <c r="AA8" s="13" t="s">
        <v>1935</v>
      </c>
      <c r="AB8" s="13">
        <v>0</v>
      </c>
      <c r="AC8" s="13">
        <v>2015</v>
      </c>
      <c r="AD8" s="13" t="s">
        <v>1943</v>
      </c>
      <c r="AE8" s="13">
        <v>0</v>
      </c>
      <c r="AF8" s="13">
        <v>0</v>
      </c>
      <c r="AG8" s="13">
        <v>0</v>
      </c>
      <c r="AH8" s="13">
        <v>0</v>
      </c>
      <c r="AI8" s="13" t="s">
        <v>1935</v>
      </c>
      <c r="AJ8" s="13" t="s">
        <v>1876</v>
      </c>
      <c r="AK8" s="13">
        <v>0</v>
      </c>
      <c r="AL8" s="13" t="s">
        <v>1891</v>
      </c>
      <c r="AM8" s="13" t="s">
        <v>1876</v>
      </c>
      <c r="AN8" s="13" t="s">
        <v>1876</v>
      </c>
      <c r="AO8" s="13" t="s">
        <v>1876</v>
      </c>
      <c r="AP8" s="13" t="s">
        <v>1876</v>
      </c>
      <c r="AQ8" s="13" t="s">
        <v>1876</v>
      </c>
      <c r="AR8" s="13" t="s">
        <v>1876</v>
      </c>
      <c r="AS8" s="13" t="s">
        <v>1876</v>
      </c>
      <c r="AT8" s="13" t="s">
        <v>1876</v>
      </c>
      <c r="AU8" s="13">
        <v>0</v>
      </c>
      <c r="AV8" s="13">
        <v>0</v>
      </c>
      <c r="AW8" s="13">
        <v>0</v>
      </c>
      <c r="AX8" s="13" t="s">
        <v>1876</v>
      </c>
      <c r="AY8" s="13">
        <v>0</v>
      </c>
      <c r="AZ8" s="13" t="s">
        <v>1876</v>
      </c>
      <c r="BA8" s="13">
        <v>0</v>
      </c>
      <c r="BB8" s="13">
        <v>0</v>
      </c>
      <c r="BC8" s="13">
        <v>0</v>
      </c>
      <c r="BD8" s="13">
        <v>0</v>
      </c>
      <c r="BE8" s="13">
        <v>0</v>
      </c>
      <c r="BF8" s="13" t="s">
        <v>1876</v>
      </c>
      <c r="BG8" s="13" t="s">
        <v>1876</v>
      </c>
      <c r="BH8" s="13">
        <v>0</v>
      </c>
      <c r="BI8" s="13">
        <v>0</v>
      </c>
      <c r="BJ8" s="13">
        <v>0</v>
      </c>
      <c r="BK8" s="13" t="s">
        <v>1876</v>
      </c>
      <c r="BL8" s="13" t="s">
        <v>1868</v>
      </c>
      <c r="BM8" s="13" t="s">
        <v>586</v>
      </c>
      <c r="BN8" s="13" t="s">
        <v>1944</v>
      </c>
      <c r="BO8" s="13">
        <v>4</v>
      </c>
      <c r="BP8" s="13" t="s">
        <v>1904</v>
      </c>
      <c r="BQ8" s="66" t="s">
        <v>1905</v>
      </c>
      <c r="BR8" s="67" t="s">
        <v>1906</v>
      </c>
      <c r="BS8" s="68"/>
      <c r="BT8" s="70"/>
      <c r="BU8" s="69">
        <v>0</v>
      </c>
      <c r="BV8" s="69">
        <v>0</v>
      </c>
      <c r="BW8" s="70"/>
      <c r="BX8" s="80">
        <v>41851</v>
      </c>
      <c r="BY8" s="72" t="s">
        <v>1937</v>
      </c>
      <c r="BZ8" s="81" t="s">
        <v>1938</v>
      </c>
      <c r="CA8" s="81" t="s">
        <v>1939</v>
      </c>
      <c r="CB8" s="72"/>
      <c r="CC8" s="82">
        <v>41851</v>
      </c>
      <c r="CD8" s="72" t="s">
        <v>1940</v>
      </c>
      <c r="CE8" s="73">
        <f t="shared" si="0"/>
        <v>111.60266666666666</v>
      </c>
      <c r="CF8" s="73">
        <f t="shared" si="2"/>
        <v>50.422891566265058</v>
      </c>
      <c r="CG8" s="72"/>
    </row>
    <row r="9" spans="1:85" ht="113.25" hidden="1" customHeight="1" x14ac:dyDescent="0.3">
      <c r="A9" s="62">
        <v>13</v>
      </c>
      <c r="B9" s="13">
        <v>13</v>
      </c>
      <c r="C9" s="63">
        <v>0</v>
      </c>
      <c r="D9" s="64">
        <v>1</v>
      </c>
      <c r="E9" s="13" t="s">
        <v>1864</v>
      </c>
      <c r="F9" s="13" t="s">
        <v>108</v>
      </c>
      <c r="G9" s="13" t="s">
        <v>1945</v>
      </c>
      <c r="H9" s="13" t="s">
        <v>1211</v>
      </c>
      <c r="I9" s="13" t="s">
        <v>1946</v>
      </c>
      <c r="J9" s="13" t="s">
        <v>1212</v>
      </c>
      <c r="K9" s="13" t="s">
        <v>1866</v>
      </c>
      <c r="L9" s="13" t="s">
        <v>1193</v>
      </c>
      <c r="M9" s="13" t="s">
        <v>1867</v>
      </c>
      <c r="N9" s="13" t="s">
        <v>1194</v>
      </c>
      <c r="O9" s="13" t="s">
        <v>87</v>
      </c>
      <c r="P9" s="13" t="s">
        <v>1868</v>
      </c>
      <c r="Q9" s="13" t="s">
        <v>1214</v>
      </c>
      <c r="R9" s="13">
        <v>5616</v>
      </c>
      <c r="S9" s="79">
        <v>169</v>
      </c>
      <c r="T9" s="79">
        <v>1700</v>
      </c>
      <c r="U9" s="79">
        <v>1700</v>
      </c>
      <c r="V9" s="79">
        <v>1700</v>
      </c>
      <c r="W9" s="79">
        <v>347</v>
      </c>
      <c r="X9" s="13" t="s">
        <v>1947</v>
      </c>
      <c r="Y9" s="13" t="s">
        <v>1870</v>
      </c>
      <c r="Z9" s="13" t="s">
        <v>1899</v>
      </c>
      <c r="AA9" s="13" t="s">
        <v>1948</v>
      </c>
      <c r="AB9" s="13">
        <v>15617</v>
      </c>
      <c r="AC9" s="13">
        <v>2015</v>
      </c>
      <c r="AD9" s="13" t="s">
        <v>1949</v>
      </c>
      <c r="AE9" s="13" t="s">
        <v>1950</v>
      </c>
      <c r="AF9" s="13" t="s">
        <v>1950</v>
      </c>
      <c r="AG9" s="13" t="s">
        <v>1899</v>
      </c>
      <c r="AH9" s="13">
        <v>15617</v>
      </c>
      <c r="AI9" s="13" t="s">
        <v>1951</v>
      </c>
      <c r="AJ9" s="13" t="s">
        <v>1876</v>
      </c>
      <c r="AK9" s="13">
        <v>0</v>
      </c>
      <c r="AL9" s="13" t="s">
        <v>1952</v>
      </c>
      <c r="AM9" s="13">
        <v>0</v>
      </c>
      <c r="AN9" s="13">
        <v>0</v>
      </c>
      <c r="AO9" s="13">
        <v>0</v>
      </c>
      <c r="AP9" s="13">
        <v>0</v>
      </c>
      <c r="AQ9" s="13">
        <v>0</v>
      </c>
      <c r="AR9" s="13">
        <v>0</v>
      </c>
      <c r="AS9" s="13">
        <v>0</v>
      </c>
      <c r="AT9" s="13">
        <v>0</v>
      </c>
      <c r="AU9" s="13">
        <v>0</v>
      </c>
      <c r="AV9" s="13">
        <v>0</v>
      </c>
      <c r="AW9" s="13">
        <v>0</v>
      </c>
      <c r="AX9" s="13">
        <v>0</v>
      </c>
      <c r="AY9" s="13">
        <v>0</v>
      </c>
      <c r="AZ9" s="13">
        <v>0</v>
      </c>
      <c r="BA9" s="13">
        <v>0</v>
      </c>
      <c r="BB9" s="13">
        <v>0</v>
      </c>
      <c r="BC9" s="13">
        <v>0</v>
      </c>
      <c r="BD9" s="13">
        <v>0</v>
      </c>
      <c r="BE9" s="13">
        <v>0</v>
      </c>
      <c r="BF9" s="13">
        <v>0</v>
      </c>
      <c r="BG9" s="13">
        <v>0</v>
      </c>
      <c r="BH9" s="13">
        <v>0</v>
      </c>
      <c r="BI9" s="13">
        <v>0</v>
      </c>
      <c r="BJ9" s="13">
        <v>0</v>
      </c>
      <c r="BK9" s="13" t="s">
        <v>1876</v>
      </c>
      <c r="BL9" s="13" t="s">
        <v>1868</v>
      </c>
      <c r="BM9" s="13" t="s">
        <v>1213</v>
      </c>
      <c r="BN9" s="13" t="s">
        <v>1953</v>
      </c>
      <c r="BO9" s="13">
        <v>2</v>
      </c>
      <c r="BP9" s="13" t="s">
        <v>1954</v>
      </c>
      <c r="BQ9" s="66" t="s">
        <v>1955</v>
      </c>
      <c r="BR9" s="67" t="s">
        <v>1956</v>
      </c>
      <c r="BS9" s="68">
        <v>169</v>
      </c>
      <c r="BT9" s="72" t="s">
        <v>1957</v>
      </c>
      <c r="BU9" s="69">
        <v>100</v>
      </c>
      <c r="BV9" s="69">
        <v>3.0092592592592591</v>
      </c>
      <c r="BW9" s="70"/>
      <c r="BX9" s="68"/>
      <c r="BY9" s="72"/>
      <c r="BZ9" s="69"/>
      <c r="CA9" s="69"/>
      <c r="CB9" s="70"/>
      <c r="CC9" s="71">
        <v>1315</v>
      </c>
      <c r="CD9" s="72" t="s">
        <v>1958</v>
      </c>
      <c r="CE9" s="73">
        <v>77.352941176470594</v>
      </c>
      <c r="CF9" s="73">
        <v>26.424501424501425</v>
      </c>
      <c r="CG9" s="70"/>
    </row>
    <row r="10" spans="1:85" ht="113.25" hidden="1" customHeight="1" x14ac:dyDescent="0.3">
      <c r="A10" s="62">
        <v>14</v>
      </c>
      <c r="B10" s="13">
        <v>14</v>
      </c>
      <c r="C10" s="63">
        <v>0</v>
      </c>
      <c r="D10" s="64">
        <v>1</v>
      </c>
      <c r="E10" s="13" t="s">
        <v>1864</v>
      </c>
      <c r="F10" s="13" t="s">
        <v>108</v>
      </c>
      <c r="G10" s="13" t="s">
        <v>1945</v>
      </c>
      <c r="H10" s="13" t="s">
        <v>1211</v>
      </c>
      <c r="I10" s="13" t="s">
        <v>1946</v>
      </c>
      <c r="J10" s="13" t="s">
        <v>1212</v>
      </c>
      <c r="K10" s="13" t="s">
        <v>1866</v>
      </c>
      <c r="L10" s="13" t="s">
        <v>1193</v>
      </c>
      <c r="M10" s="13" t="s">
        <v>1867</v>
      </c>
      <c r="N10" s="13" t="s">
        <v>1194</v>
      </c>
      <c r="O10" s="13" t="s">
        <v>87</v>
      </c>
      <c r="P10" s="13" t="s">
        <v>1868</v>
      </c>
      <c r="Q10" s="13" t="s">
        <v>1216</v>
      </c>
      <c r="R10" s="13">
        <v>5488</v>
      </c>
      <c r="S10" s="79">
        <v>668</v>
      </c>
      <c r="T10" s="79">
        <v>1334</v>
      </c>
      <c r="U10" s="79">
        <v>1334</v>
      </c>
      <c r="V10" s="79">
        <v>1334</v>
      </c>
      <c r="W10" s="79">
        <v>778</v>
      </c>
      <c r="X10" s="13" t="s">
        <v>1959</v>
      </c>
      <c r="Y10" s="13" t="s">
        <v>1870</v>
      </c>
      <c r="Z10" s="13" t="s">
        <v>1899</v>
      </c>
      <c r="AA10" s="13" t="s">
        <v>1960</v>
      </c>
      <c r="AB10" s="13">
        <v>5488</v>
      </c>
      <c r="AC10" s="13">
        <v>2015</v>
      </c>
      <c r="AD10" s="13" t="s">
        <v>1949</v>
      </c>
      <c r="AE10" s="13" t="s">
        <v>1961</v>
      </c>
      <c r="AF10" s="13" t="s">
        <v>1962</v>
      </c>
      <c r="AG10" s="13" t="s">
        <v>1899</v>
      </c>
      <c r="AH10" s="13">
        <v>5488</v>
      </c>
      <c r="AI10" s="13" t="s">
        <v>1962</v>
      </c>
      <c r="AJ10" s="13" t="s">
        <v>1876</v>
      </c>
      <c r="AK10" s="13">
        <v>0</v>
      </c>
      <c r="AL10" s="13" t="s">
        <v>1952</v>
      </c>
      <c r="AM10" s="13">
        <v>0</v>
      </c>
      <c r="AN10" s="13">
        <v>0</v>
      </c>
      <c r="AO10" s="13">
        <v>0</v>
      </c>
      <c r="AP10" s="13">
        <v>0</v>
      </c>
      <c r="AQ10" s="13">
        <v>0</v>
      </c>
      <c r="AR10" s="13">
        <v>0</v>
      </c>
      <c r="AS10" s="13">
        <v>0</v>
      </c>
      <c r="AT10" s="13" t="s">
        <v>1878</v>
      </c>
      <c r="AU10" s="13">
        <v>0</v>
      </c>
      <c r="AV10" s="13">
        <v>0</v>
      </c>
      <c r="AW10" s="13">
        <v>0</v>
      </c>
      <c r="AX10" s="13">
        <v>0</v>
      </c>
      <c r="AY10" s="13">
        <v>0</v>
      </c>
      <c r="AZ10" s="13">
        <v>0</v>
      </c>
      <c r="BA10" s="13">
        <v>0</v>
      </c>
      <c r="BB10" s="13">
        <v>0</v>
      </c>
      <c r="BC10" s="13">
        <v>0</v>
      </c>
      <c r="BD10" s="13">
        <v>0</v>
      </c>
      <c r="BE10" s="13">
        <v>0</v>
      </c>
      <c r="BF10" s="13">
        <v>0</v>
      </c>
      <c r="BG10" s="13">
        <v>0</v>
      </c>
      <c r="BH10" s="13">
        <v>0</v>
      </c>
      <c r="BI10" s="13">
        <v>0</v>
      </c>
      <c r="BJ10" s="13">
        <v>0</v>
      </c>
      <c r="BK10" s="13" t="s">
        <v>1876</v>
      </c>
      <c r="BL10" s="13" t="s">
        <v>1868</v>
      </c>
      <c r="BM10" s="13" t="s">
        <v>1215</v>
      </c>
      <c r="BN10" s="13" t="s">
        <v>1953</v>
      </c>
      <c r="BO10" s="13">
        <v>2</v>
      </c>
      <c r="BP10" s="13" t="s">
        <v>1954</v>
      </c>
      <c r="BQ10" s="66" t="s">
        <v>1955</v>
      </c>
      <c r="BR10" s="67" t="s">
        <v>1956</v>
      </c>
      <c r="BS10" s="68">
        <v>668</v>
      </c>
      <c r="BT10" s="72" t="s">
        <v>1963</v>
      </c>
      <c r="BU10" s="69">
        <v>100</v>
      </c>
      <c r="BV10" s="69">
        <v>12.172011661807581</v>
      </c>
      <c r="BW10" s="70"/>
      <c r="BX10" s="68"/>
      <c r="BY10" s="72"/>
      <c r="BZ10" s="69"/>
      <c r="CA10" s="69"/>
      <c r="CB10" s="70"/>
      <c r="CC10" s="71">
        <v>1722</v>
      </c>
      <c r="CD10" s="72" t="s">
        <v>1964</v>
      </c>
      <c r="CE10" s="73">
        <v>129.08545727136431</v>
      </c>
      <c r="CF10" s="73">
        <v>43.549562682215743</v>
      </c>
      <c r="CG10" s="70"/>
    </row>
    <row r="11" spans="1:85" ht="45" hidden="1" customHeight="1" x14ac:dyDescent="0.3">
      <c r="A11" s="62">
        <v>20</v>
      </c>
      <c r="B11" s="13">
        <v>20</v>
      </c>
      <c r="C11" s="63">
        <v>0</v>
      </c>
      <c r="D11" s="64">
        <v>2</v>
      </c>
      <c r="E11" s="13" t="s">
        <v>1864</v>
      </c>
      <c r="F11" s="13" t="s">
        <v>108</v>
      </c>
      <c r="G11" s="13" t="s">
        <v>1945</v>
      </c>
      <c r="H11" s="13" t="s">
        <v>1211</v>
      </c>
      <c r="I11" s="13" t="s">
        <v>1965</v>
      </c>
      <c r="J11" s="13" t="s">
        <v>1525</v>
      </c>
      <c r="K11" s="13" t="s">
        <v>1966</v>
      </c>
      <c r="L11" s="13" t="s">
        <v>1526</v>
      </c>
      <c r="M11" s="13">
        <v>120</v>
      </c>
      <c r="N11" s="13" t="s">
        <v>1527</v>
      </c>
      <c r="O11" s="13" t="s">
        <v>87</v>
      </c>
      <c r="P11" s="13" t="s">
        <v>1868</v>
      </c>
      <c r="Q11" s="13" t="s">
        <v>1529</v>
      </c>
      <c r="R11" s="13">
        <v>5</v>
      </c>
      <c r="S11" s="13">
        <v>0</v>
      </c>
      <c r="T11" s="13">
        <v>0</v>
      </c>
      <c r="U11" s="13">
        <v>0</v>
      </c>
      <c r="V11" s="13">
        <v>5</v>
      </c>
      <c r="W11" s="13">
        <v>5</v>
      </c>
      <c r="X11" s="13">
        <v>0</v>
      </c>
      <c r="Y11" s="13" t="s">
        <v>1933</v>
      </c>
      <c r="Z11" s="13" t="s">
        <v>1967</v>
      </c>
      <c r="AA11" s="13">
        <v>0</v>
      </c>
      <c r="AB11" s="13">
        <v>0</v>
      </c>
      <c r="AC11" s="13">
        <v>2014</v>
      </c>
      <c r="AD11" s="13" t="s">
        <v>1968</v>
      </c>
      <c r="AE11" s="13">
        <v>0</v>
      </c>
      <c r="AF11" s="13">
        <v>0</v>
      </c>
      <c r="AG11" s="13">
        <v>0</v>
      </c>
      <c r="AH11" s="13" t="s">
        <v>1969</v>
      </c>
      <c r="AI11" s="13">
        <v>0</v>
      </c>
      <c r="AJ11" s="13">
        <v>0</v>
      </c>
      <c r="AK11" s="13" t="s">
        <v>1876</v>
      </c>
      <c r="AL11" s="13" t="s">
        <v>1877</v>
      </c>
      <c r="AM11" s="13">
        <v>0</v>
      </c>
      <c r="AN11" s="13">
        <v>0</v>
      </c>
      <c r="AO11" s="13">
        <v>0</v>
      </c>
      <c r="AP11" s="13">
        <v>0</v>
      </c>
      <c r="AQ11" s="13">
        <v>0</v>
      </c>
      <c r="AR11" s="13">
        <v>0</v>
      </c>
      <c r="AS11" s="13">
        <v>0</v>
      </c>
      <c r="AT11" s="13">
        <v>0</v>
      </c>
      <c r="AU11" s="13">
        <v>0</v>
      </c>
      <c r="AV11" s="13">
        <v>0</v>
      </c>
      <c r="AW11" s="13">
        <v>0</v>
      </c>
      <c r="AX11" s="13">
        <v>0</v>
      </c>
      <c r="AY11" s="13" t="s">
        <v>1876</v>
      </c>
      <c r="AZ11" s="13">
        <v>0</v>
      </c>
      <c r="BA11" s="13">
        <v>0</v>
      </c>
      <c r="BB11" s="13">
        <v>0</v>
      </c>
      <c r="BC11" s="13">
        <v>0</v>
      </c>
      <c r="BD11" s="13">
        <v>0</v>
      </c>
      <c r="BE11" s="13">
        <v>0</v>
      </c>
      <c r="BF11" s="13">
        <v>0</v>
      </c>
      <c r="BG11" s="13">
        <v>0</v>
      </c>
      <c r="BH11" s="13">
        <v>0</v>
      </c>
      <c r="BI11" s="13">
        <v>0</v>
      </c>
      <c r="BJ11" s="13">
        <v>0</v>
      </c>
      <c r="BK11" s="13" t="s">
        <v>1876</v>
      </c>
      <c r="BL11" s="13" t="s">
        <v>1868</v>
      </c>
      <c r="BM11" s="13" t="s">
        <v>1528</v>
      </c>
      <c r="BN11" s="13">
        <v>0</v>
      </c>
      <c r="BO11" s="13">
        <v>10</v>
      </c>
      <c r="BP11" s="13" t="s">
        <v>1970</v>
      </c>
      <c r="BQ11" s="66" t="s">
        <v>1971</v>
      </c>
      <c r="BR11" s="67" t="s">
        <v>1972</v>
      </c>
      <c r="BS11" s="68">
        <v>0</v>
      </c>
      <c r="BT11" s="72" t="s">
        <v>1973</v>
      </c>
      <c r="BU11" s="70">
        <v>0</v>
      </c>
      <c r="BV11" s="70">
        <v>0</v>
      </c>
      <c r="BW11" s="70"/>
      <c r="BX11" s="68" t="s">
        <v>1974</v>
      </c>
      <c r="BY11" s="72" t="s">
        <v>1975</v>
      </c>
      <c r="BZ11" s="72"/>
      <c r="CA11" s="72"/>
      <c r="CB11" s="72"/>
      <c r="CC11" s="71" t="s">
        <v>1974</v>
      </c>
      <c r="CD11" s="72" t="s">
        <v>1976</v>
      </c>
      <c r="CE11" s="83" t="s">
        <v>1974</v>
      </c>
      <c r="CF11" s="83" t="s">
        <v>1974</v>
      </c>
      <c r="CG11" s="72"/>
    </row>
    <row r="12" spans="1:85" ht="45" hidden="1" customHeight="1" x14ac:dyDescent="0.3">
      <c r="A12" s="62">
        <v>21</v>
      </c>
      <c r="B12" s="13">
        <v>21</v>
      </c>
      <c r="C12" s="63">
        <v>0</v>
      </c>
      <c r="D12" s="64">
        <v>1</v>
      </c>
      <c r="E12" s="13" t="s">
        <v>1864</v>
      </c>
      <c r="F12" s="13" t="s">
        <v>108</v>
      </c>
      <c r="G12" s="13" t="s">
        <v>1945</v>
      </c>
      <c r="H12" s="13" t="s">
        <v>1211</v>
      </c>
      <c r="I12" s="13" t="s">
        <v>1965</v>
      </c>
      <c r="J12" s="13" t="s">
        <v>1525</v>
      </c>
      <c r="K12" s="13" t="s">
        <v>1966</v>
      </c>
      <c r="L12" s="13" t="s">
        <v>1526</v>
      </c>
      <c r="M12" s="13">
        <v>120</v>
      </c>
      <c r="N12" s="13" t="s">
        <v>1527</v>
      </c>
      <c r="O12" s="13" t="s">
        <v>87</v>
      </c>
      <c r="P12" s="13" t="s">
        <v>1868</v>
      </c>
      <c r="Q12" s="13" t="s">
        <v>1531</v>
      </c>
      <c r="R12" s="13">
        <v>18</v>
      </c>
      <c r="S12" s="13">
        <v>0</v>
      </c>
      <c r="T12" s="13">
        <v>0</v>
      </c>
      <c r="U12" s="13">
        <v>0</v>
      </c>
      <c r="V12" s="13">
        <v>18</v>
      </c>
      <c r="W12" s="13">
        <v>18</v>
      </c>
      <c r="X12" s="13">
        <v>0</v>
      </c>
      <c r="Y12" s="13" t="s">
        <v>1933</v>
      </c>
      <c r="Z12" s="13" t="s">
        <v>1977</v>
      </c>
      <c r="AA12" s="13">
        <v>0</v>
      </c>
      <c r="AB12" s="13">
        <v>0</v>
      </c>
      <c r="AC12" s="13">
        <v>2014</v>
      </c>
      <c r="AD12" s="13" t="s">
        <v>1968</v>
      </c>
      <c r="AE12" s="13">
        <v>0</v>
      </c>
      <c r="AF12" s="13">
        <v>0</v>
      </c>
      <c r="AG12" s="13">
        <v>0</v>
      </c>
      <c r="AH12" s="13" t="s">
        <v>1978</v>
      </c>
      <c r="AI12" s="13">
        <v>0</v>
      </c>
      <c r="AJ12" s="13">
        <v>0</v>
      </c>
      <c r="AK12" s="13" t="s">
        <v>1876</v>
      </c>
      <c r="AL12" s="13" t="s">
        <v>1877</v>
      </c>
      <c r="AM12" s="13">
        <v>0</v>
      </c>
      <c r="AN12" s="13">
        <v>0</v>
      </c>
      <c r="AO12" s="13">
        <v>0</v>
      </c>
      <c r="AP12" s="13">
        <v>0</v>
      </c>
      <c r="AQ12" s="13">
        <v>0</v>
      </c>
      <c r="AR12" s="13">
        <v>0</v>
      </c>
      <c r="AS12" s="13">
        <v>0</v>
      </c>
      <c r="AT12" s="13">
        <v>0</v>
      </c>
      <c r="AU12" s="13">
        <v>0</v>
      </c>
      <c r="AV12" s="13">
        <v>0</v>
      </c>
      <c r="AW12" s="13">
        <v>0</v>
      </c>
      <c r="AX12" s="13">
        <v>0</v>
      </c>
      <c r="AY12" s="13" t="s">
        <v>1876</v>
      </c>
      <c r="AZ12" s="13">
        <v>0</v>
      </c>
      <c r="BA12" s="13">
        <v>0</v>
      </c>
      <c r="BB12" s="13">
        <v>0</v>
      </c>
      <c r="BC12" s="13">
        <v>0</v>
      </c>
      <c r="BD12" s="13">
        <v>0</v>
      </c>
      <c r="BE12" s="13">
        <v>0</v>
      </c>
      <c r="BF12" s="13">
        <v>0</v>
      </c>
      <c r="BG12" s="13">
        <v>0</v>
      </c>
      <c r="BH12" s="13">
        <v>0</v>
      </c>
      <c r="BI12" s="13">
        <v>0</v>
      </c>
      <c r="BJ12" s="13">
        <v>0</v>
      </c>
      <c r="BK12" s="13" t="s">
        <v>1979</v>
      </c>
      <c r="BL12" s="13" t="s">
        <v>1868</v>
      </c>
      <c r="BM12" s="13" t="s">
        <v>1530</v>
      </c>
      <c r="BN12" s="13">
        <v>0</v>
      </c>
      <c r="BO12" s="13">
        <v>10</v>
      </c>
      <c r="BP12" s="13" t="s">
        <v>1970</v>
      </c>
      <c r="BQ12" s="66" t="s">
        <v>1971</v>
      </c>
      <c r="BR12" s="67" t="s">
        <v>1972</v>
      </c>
      <c r="BS12" s="68">
        <v>0</v>
      </c>
      <c r="BT12" s="72" t="s">
        <v>1980</v>
      </c>
      <c r="BU12" s="70">
        <v>0</v>
      </c>
      <c r="BV12" s="70">
        <v>0</v>
      </c>
      <c r="BW12" s="70"/>
      <c r="BX12" s="68" t="s">
        <v>1974</v>
      </c>
      <c r="BY12" s="72" t="s">
        <v>1981</v>
      </c>
      <c r="BZ12" s="72"/>
      <c r="CA12" s="72"/>
      <c r="CB12" s="72"/>
      <c r="CC12" s="71" t="s">
        <v>1974</v>
      </c>
      <c r="CD12" s="72" t="s">
        <v>1982</v>
      </c>
      <c r="CE12" s="83" t="s">
        <v>1974</v>
      </c>
      <c r="CF12" s="83" t="s">
        <v>1974</v>
      </c>
      <c r="CG12" s="72"/>
    </row>
    <row r="13" spans="1:85" ht="113.25" hidden="1" customHeight="1" x14ac:dyDescent="0.3">
      <c r="A13" s="62">
        <v>24</v>
      </c>
      <c r="B13" s="13">
        <v>24</v>
      </c>
      <c r="C13" s="63">
        <v>0</v>
      </c>
      <c r="D13" s="64">
        <v>5</v>
      </c>
      <c r="E13" s="13" t="s">
        <v>1864</v>
      </c>
      <c r="F13" s="13" t="s">
        <v>108</v>
      </c>
      <c r="G13" s="13" t="s">
        <v>1945</v>
      </c>
      <c r="H13" s="13" t="s">
        <v>1211</v>
      </c>
      <c r="I13" s="13" t="s">
        <v>1965</v>
      </c>
      <c r="J13" s="13" t="s">
        <v>1227</v>
      </c>
      <c r="K13" s="13" t="s">
        <v>1866</v>
      </c>
      <c r="L13" s="13" t="s">
        <v>1193</v>
      </c>
      <c r="M13" s="13" t="s">
        <v>1867</v>
      </c>
      <c r="N13" s="13" t="s">
        <v>1194</v>
      </c>
      <c r="O13" s="13" t="s">
        <v>87</v>
      </c>
      <c r="P13" s="13" t="s">
        <v>1868</v>
      </c>
      <c r="Q13" s="13" t="s">
        <v>1537</v>
      </c>
      <c r="R13" s="13">
        <v>18</v>
      </c>
      <c r="S13" s="42">
        <v>0</v>
      </c>
      <c r="T13" s="42">
        <v>0.2</v>
      </c>
      <c r="U13" s="42">
        <v>0.4</v>
      </c>
      <c r="V13" s="42">
        <v>0.6</v>
      </c>
      <c r="W13" s="42">
        <v>0.8</v>
      </c>
      <c r="X13" s="13" t="s">
        <v>1983</v>
      </c>
      <c r="Y13" s="13" t="s">
        <v>1870</v>
      </c>
      <c r="Z13" s="13" t="s">
        <v>1984</v>
      </c>
      <c r="AA13" s="13" t="s">
        <v>1985</v>
      </c>
      <c r="AB13" s="13">
        <v>0.69399999999999995</v>
      </c>
      <c r="AC13" s="13">
        <v>2014</v>
      </c>
      <c r="AD13" s="13" t="s">
        <v>1986</v>
      </c>
      <c r="AE13" s="13" t="s">
        <v>1987</v>
      </c>
      <c r="AF13" s="13" t="s">
        <v>1988</v>
      </c>
      <c r="AG13" s="13" t="s">
        <v>1989</v>
      </c>
      <c r="AH13" s="13" t="s">
        <v>1990</v>
      </c>
      <c r="AI13" s="13" t="s">
        <v>1985</v>
      </c>
      <c r="AJ13" s="13">
        <v>0</v>
      </c>
      <c r="AK13" s="13" t="s">
        <v>1876</v>
      </c>
      <c r="AL13" s="13" t="s">
        <v>1877</v>
      </c>
      <c r="AM13" s="13">
        <v>0</v>
      </c>
      <c r="AN13" s="13">
        <v>0</v>
      </c>
      <c r="AO13" s="13">
        <v>0</v>
      </c>
      <c r="AP13" s="13">
        <v>0</v>
      </c>
      <c r="AQ13" s="13">
        <v>0</v>
      </c>
      <c r="AR13" s="13">
        <v>0</v>
      </c>
      <c r="AS13" s="13">
        <v>0</v>
      </c>
      <c r="AT13" s="13">
        <v>0</v>
      </c>
      <c r="AU13" s="13">
        <v>0</v>
      </c>
      <c r="AV13" s="13">
        <v>0</v>
      </c>
      <c r="AW13" s="13">
        <v>0</v>
      </c>
      <c r="AX13" s="13">
        <v>0</v>
      </c>
      <c r="AY13" s="13" t="s">
        <v>1878</v>
      </c>
      <c r="AZ13" s="13">
        <v>0</v>
      </c>
      <c r="BA13" s="13">
        <v>0</v>
      </c>
      <c r="BB13" s="13">
        <v>0</v>
      </c>
      <c r="BC13" s="13">
        <v>0</v>
      </c>
      <c r="BD13" s="13">
        <v>0</v>
      </c>
      <c r="BE13" s="13">
        <v>0</v>
      </c>
      <c r="BF13" s="13">
        <v>0</v>
      </c>
      <c r="BG13" s="13">
        <v>0</v>
      </c>
      <c r="BH13" s="13">
        <v>0</v>
      </c>
      <c r="BI13" s="13">
        <v>0</v>
      </c>
      <c r="BJ13" s="13">
        <v>0</v>
      </c>
      <c r="BK13" s="13" t="s">
        <v>1876</v>
      </c>
      <c r="BL13" s="13" t="s">
        <v>1868</v>
      </c>
      <c r="BM13" s="13" t="s">
        <v>1536</v>
      </c>
      <c r="BN13" s="13" t="s">
        <v>1991</v>
      </c>
      <c r="BO13" s="13">
        <v>10</v>
      </c>
      <c r="BP13" s="13" t="s">
        <v>1970</v>
      </c>
      <c r="BQ13" s="66" t="s">
        <v>1971</v>
      </c>
      <c r="BR13" s="67" t="s">
        <v>1972</v>
      </c>
      <c r="BS13" s="68">
        <v>0</v>
      </c>
      <c r="BT13" s="13" t="s">
        <v>1992</v>
      </c>
      <c r="BU13" s="70">
        <v>0</v>
      </c>
      <c r="BV13" s="70">
        <v>0</v>
      </c>
      <c r="BW13" s="70"/>
      <c r="BX13" s="68"/>
      <c r="BY13" s="13"/>
      <c r="BZ13" s="70"/>
      <c r="CA13" s="70"/>
      <c r="CB13" s="70"/>
      <c r="CC13" s="71" t="s">
        <v>1974</v>
      </c>
      <c r="CD13" s="84" t="s">
        <v>1974</v>
      </c>
      <c r="CE13" s="83" t="s">
        <v>1974</v>
      </c>
      <c r="CF13" s="83" t="s">
        <v>1974</v>
      </c>
      <c r="CG13" s="70"/>
    </row>
    <row r="14" spans="1:85" ht="113.25" hidden="1" customHeight="1" x14ac:dyDescent="0.3">
      <c r="A14" s="62">
        <v>26</v>
      </c>
      <c r="B14" s="13">
        <v>26</v>
      </c>
      <c r="C14" s="63">
        <v>0</v>
      </c>
      <c r="D14" s="64">
        <v>2</v>
      </c>
      <c r="E14" s="13" t="s">
        <v>1864</v>
      </c>
      <c r="F14" s="13" t="s">
        <v>108</v>
      </c>
      <c r="G14" s="13" t="s">
        <v>1945</v>
      </c>
      <c r="H14" s="13" t="s">
        <v>1211</v>
      </c>
      <c r="I14" s="13" t="s">
        <v>1965</v>
      </c>
      <c r="J14" s="13" t="s">
        <v>1227</v>
      </c>
      <c r="K14" s="13">
        <v>88</v>
      </c>
      <c r="L14" s="13" t="s">
        <v>1526</v>
      </c>
      <c r="M14" s="13">
        <v>120</v>
      </c>
      <c r="N14" s="13" t="s">
        <v>1527</v>
      </c>
      <c r="O14" s="13" t="s">
        <v>87</v>
      </c>
      <c r="P14" s="13" t="s">
        <v>1868</v>
      </c>
      <c r="Q14" s="13" t="s">
        <v>1993</v>
      </c>
      <c r="R14" s="13">
        <v>2</v>
      </c>
      <c r="S14" s="13"/>
      <c r="T14" s="13"/>
      <c r="U14" s="13"/>
      <c r="V14" s="13"/>
      <c r="W14" s="13"/>
      <c r="X14" s="13" t="s">
        <v>1994</v>
      </c>
      <c r="Y14" s="13" t="s">
        <v>1870</v>
      </c>
      <c r="Z14" s="13" t="s">
        <v>1995</v>
      </c>
      <c r="AA14" s="13" t="s">
        <v>1996</v>
      </c>
      <c r="AB14" s="13">
        <v>9.6000000000000002E-2</v>
      </c>
      <c r="AC14" s="13">
        <v>2015</v>
      </c>
      <c r="AD14" s="13">
        <v>0</v>
      </c>
      <c r="AE14" s="13" t="s">
        <v>1997</v>
      </c>
      <c r="AF14" s="13" t="s">
        <v>1998</v>
      </c>
      <c r="AG14" s="13" t="s">
        <v>1995</v>
      </c>
      <c r="AH14" s="13">
        <v>9.6000000000000002E-2</v>
      </c>
      <c r="AI14" s="13" t="s">
        <v>1996</v>
      </c>
      <c r="AJ14" s="13">
        <v>0</v>
      </c>
      <c r="AK14" s="13" t="s">
        <v>1876</v>
      </c>
      <c r="AL14" s="13" t="s">
        <v>1877</v>
      </c>
      <c r="AM14" s="13">
        <v>0</v>
      </c>
      <c r="AN14" s="13" t="s">
        <v>1878</v>
      </c>
      <c r="AO14" s="13" t="s">
        <v>1878</v>
      </c>
      <c r="AP14" s="13" t="s">
        <v>1878</v>
      </c>
      <c r="AQ14" s="13" t="s">
        <v>1878</v>
      </c>
      <c r="AR14" s="13" t="s">
        <v>1878</v>
      </c>
      <c r="AS14" s="13" t="s">
        <v>1878</v>
      </c>
      <c r="AT14" s="13">
        <v>0</v>
      </c>
      <c r="AU14" s="13">
        <v>0</v>
      </c>
      <c r="AV14" s="13">
        <v>0</v>
      </c>
      <c r="AW14" s="13">
        <v>0</v>
      </c>
      <c r="AX14" s="13">
        <v>0</v>
      </c>
      <c r="AY14" s="13">
        <v>0</v>
      </c>
      <c r="AZ14" s="13">
        <v>0</v>
      </c>
      <c r="BA14" s="13">
        <v>0</v>
      </c>
      <c r="BB14" s="13">
        <v>0</v>
      </c>
      <c r="BC14" s="13">
        <v>0</v>
      </c>
      <c r="BD14" s="13">
        <v>0</v>
      </c>
      <c r="BE14" s="13">
        <v>0</v>
      </c>
      <c r="BF14" s="13">
        <v>0</v>
      </c>
      <c r="BG14" s="13">
        <v>0</v>
      </c>
      <c r="BH14" s="13">
        <v>0</v>
      </c>
      <c r="BI14" s="13">
        <v>0</v>
      </c>
      <c r="BJ14" s="13">
        <v>0</v>
      </c>
      <c r="BK14" s="13" t="s">
        <v>1876</v>
      </c>
      <c r="BL14" s="13" t="s">
        <v>1868</v>
      </c>
      <c r="BM14" s="13" t="s">
        <v>1999</v>
      </c>
      <c r="BN14" s="13" t="s">
        <v>1991</v>
      </c>
      <c r="BO14" s="13">
        <v>10</v>
      </c>
      <c r="BP14" s="13" t="s">
        <v>1970</v>
      </c>
      <c r="BQ14" s="66" t="s">
        <v>1971</v>
      </c>
      <c r="BR14" s="67" t="s">
        <v>1972</v>
      </c>
      <c r="BS14" s="68"/>
      <c r="BT14" s="70"/>
      <c r="BU14" s="70"/>
      <c r="BV14" s="70"/>
      <c r="BW14" s="70"/>
      <c r="BX14" s="68"/>
      <c r="BY14" s="70"/>
      <c r="BZ14" s="70"/>
      <c r="CA14" s="70"/>
      <c r="CB14" s="70"/>
      <c r="CC14" s="71" t="s">
        <v>1974</v>
      </c>
      <c r="CD14" s="13" t="s">
        <v>2000</v>
      </c>
      <c r="CE14" s="83" t="s">
        <v>1974</v>
      </c>
      <c r="CF14" s="83" t="s">
        <v>1974</v>
      </c>
      <c r="CG14" s="13" t="s">
        <v>2001</v>
      </c>
    </row>
    <row r="15" spans="1:85" ht="113.25" hidden="1" customHeight="1" x14ac:dyDescent="0.3">
      <c r="A15" s="62">
        <v>27</v>
      </c>
      <c r="B15" s="13">
        <v>27</v>
      </c>
      <c r="C15" s="63">
        <v>0</v>
      </c>
      <c r="D15" s="64">
        <v>1</v>
      </c>
      <c r="E15" s="13" t="s">
        <v>1864</v>
      </c>
      <c r="F15" s="13" t="s">
        <v>108</v>
      </c>
      <c r="G15" s="13" t="s">
        <v>1945</v>
      </c>
      <c r="H15" s="13" t="s">
        <v>1211</v>
      </c>
      <c r="I15" s="13" t="s">
        <v>2002</v>
      </c>
      <c r="J15" s="13" t="s">
        <v>1230</v>
      </c>
      <c r="K15" s="13" t="s">
        <v>1866</v>
      </c>
      <c r="L15" s="13" t="s">
        <v>1193</v>
      </c>
      <c r="M15" s="13" t="s">
        <v>1867</v>
      </c>
      <c r="N15" s="13" t="s">
        <v>1194</v>
      </c>
      <c r="O15" s="13" t="s">
        <v>87</v>
      </c>
      <c r="P15" s="13" t="s">
        <v>1868</v>
      </c>
      <c r="Q15" s="13" t="s">
        <v>1232</v>
      </c>
      <c r="R15" s="13">
        <v>15000</v>
      </c>
      <c r="S15" s="79">
        <v>4000</v>
      </c>
      <c r="T15" s="79">
        <v>7000</v>
      </c>
      <c r="U15" s="79">
        <v>10000</v>
      </c>
      <c r="V15" s="79">
        <v>14000</v>
      </c>
      <c r="W15" s="79">
        <v>15000</v>
      </c>
      <c r="X15" s="13" t="s">
        <v>2003</v>
      </c>
      <c r="Y15" s="13" t="s">
        <v>1870</v>
      </c>
      <c r="Z15" s="13" t="s">
        <v>1899</v>
      </c>
      <c r="AA15" s="13" t="s">
        <v>2004</v>
      </c>
      <c r="AB15" s="13">
        <v>11923</v>
      </c>
      <c r="AC15" s="13" t="s">
        <v>2005</v>
      </c>
      <c r="AD15" s="13" t="s">
        <v>2006</v>
      </c>
      <c r="AE15" s="13" t="s">
        <v>2007</v>
      </c>
      <c r="AF15" s="13" t="s">
        <v>2003</v>
      </c>
      <c r="AG15" s="13" t="s">
        <v>1899</v>
      </c>
      <c r="AH15" s="13">
        <v>11923</v>
      </c>
      <c r="AI15" s="13" t="s">
        <v>2004</v>
      </c>
      <c r="AJ15" s="13" t="s">
        <v>1876</v>
      </c>
      <c r="AK15" s="13">
        <v>0</v>
      </c>
      <c r="AL15" s="13" t="s">
        <v>1891</v>
      </c>
      <c r="AM15" s="13">
        <v>0</v>
      </c>
      <c r="AN15" s="13">
        <v>0</v>
      </c>
      <c r="AO15" s="13">
        <v>0</v>
      </c>
      <c r="AP15" s="13">
        <v>0</v>
      </c>
      <c r="AQ15" s="13">
        <v>0</v>
      </c>
      <c r="AR15" s="13">
        <v>0</v>
      </c>
      <c r="AS15" s="13">
        <v>0</v>
      </c>
      <c r="AT15" s="13">
        <v>0</v>
      </c>
      <c r="AU15" s="13">
        <v>0</v>
      </c>
      <c r="AV15" s="13">
        <v>0</v>
      </c>
      <c r="AW15" s="13" t="s">
        <v>1878</v>
      </c>
      <c r="AX15" s="13">
        <v>0</v>
      </c>
      <c r="AY15" s="13">
        <v>0</v>
      </c>
      <c r="AZ15" s="13">
        <v>0</v>
      </c>
      <c r="BA15" s="13">
        <v>0</v>
      </c>
      <c r="BB15" s="13">
        <v>0</v>
      </c>
      <c r="BC15" s="13">
        <v>0</v>
      </c>
      <c r="BD15" s="13">
        <v>0</v>
      </c>
      <c r="BE15" s="13" t="s">
        <v>1878</v>
      </c>
      <c r="BF15" s="13">
        <v>0</v>
      </c>
      <c r="BG15" s="13">
        <v>0</v>
      </c>
      <c r="BH15" s="13">
        <v>0</v>
      </c>
      <c r="BI15" s="13">
        <v>0</v>
      </c>
      <c r="BJ15" s="13">
        <v>0</v>
      </c>
      <c r="BK15" s="13" t="s">
        <v>1876</v>
      </c>
      <c r="BL15" s="13" t="s">
        <v>1868</v>
      </c>
      <c r="BM15" s="13" t="s">
        <v>1231</v>
      </c>
      <c r="BN15" s="13" t="s">
        <v>2008</v>
      </c>
      <c r="BO15" s="13">
        <v>1</v>
      </c>
      <c r="BP15" s="13" t="s">
        <v>2009</v>
      </c>
      <c r="BQ15" s="66" t="s">
        <v>2010</v>
      </c>
      <c r="BR15" s="67" t="s">
        <v>2011</v>
      </c>
      <c r="BS15" s="68">
        <v>7440</v>
      </c>
      <c r="BT15" s="72" t="s">
        <v>2012</v>
      </c>
      <c r="BU15" s="69">
        <v>186</v>
      </c>
      <c r="BV15" s="69">
        <v>49.6</v>
      </c>
      <c r="BW15" s="70"/>
      <c r="BX15" s="68"/>
      <c r="BY15" s="72"/>
      <c r="BZ15" s="69"/>
      <c r="CA15" s="69"/>
      <c r="CB15" s="70"/>
      <c r="CC15" s="71">
        <v>11998</v>
      </c>
      <c r="CD15" s="72" t="s">
        <v>2013</v>
      </c>
      <c r="CE15" s="73">
        <f>+$CC15*100/$T15</f>
        <v>171.4</v>
      </c>
      <c r="CF15" s="73">
        <f>+$CC15*100/$W15</f>
        <v>79.986666666666665</v>
      </c>
      <c r="CG15" s="70"/>
    </row>
    <row r="16" spans="1:85" ht="113.25" hidden="1" customHeight="1" x14ac:dyDescent="0.3">
      <c r="A16" s="62">
        <v>34</v>
      </c>
      <c r="B16" s="13">
        <v>34</v>
      </c>
      <c r="C16" s="63">
        <v>0</v>
      </c>
      <c r="D16" s="64">
        <v>1</v>
      </c>
      <c r="E16" s="13" t="s">
        <v>1864</v>
      </c>
      <c r="F16" s="13" t="s">
        <v>108</v>
      </c>
      <c r="G16" s="13" t="s">
        <v>1945</v>
      </c>
      <c r="H16" s="13" t="s">
        <v>1211</v>
      </c>
      <c r="I16" s="13" t="s">
        <v>2014</v>
      </c>
      <c r="J16" s="13" t="s">
        <v>1245</v>
      </c>
      <c r="K16" s="13" t="s">
        <v>1866</v>
      </c>
      <c r="L16" s="13" t="s">
        <v>1193</v>
      </c>
      <c r="M16" s="13" t="s">
        <v>1867</v>
      </c>
      <c r="N16" s="13" t="s">
        <v>1194</v>
      </c>
      <c r="O16" s="13" t="s">
        <v>87</v>
      </c>
      <c r="P16" s="13" t="s">
        <v>1868</v>
      </c>
      <c r="Q16" s="13" t="s">
        <v>1247</v>
      </c>
      <c r="R16" s="13">
        <v>2000</v>
      </c>
      <c r="S16" s="79">
        <v>10</v>
      </c>
      <c r="T16" s="79">
        <v>450</v>
      </c>
      <c r="U16" s="79">
        <v>640</v>
      </c>
      <c r="V16" s="79">
        <v>600</v>
      </c>
      <c r="W16" s="79">
        <v>300</v>
      </c>
      <c r="X16" s="13" t="s">
        <v>2015</v>
      </c>
      <c r="Y16" s="13" t="s">
        <v>1870</v>
      </c>
      <c r="Z16" s="13" t="s">
        <v>1899</v>
      </c>
      <c r="AA16" s="13" t="s">
        <v>2016</v>
      </c>
      <c r="AB16" s="13">
        <v>44</v>
      </c>
      <c r="AC16" s="13">
        <v>2015</v>
      </c>
      <c r="AD16" s="13" t="s">
        <v>2006</v>
      </c>
      <c r="AE16" s="13" t="s">
        <v>2017</v>
      </c>
      <c r="AF16" s="13" t="s">
        <v>2015</v>
      </c>
      <c r="AG16" s="13" t="s">
        <v>1899</v>
      </c>
      <c r="AH16" s="13">
        <v>44</v>
      </c>
      <c r="AI16" s="13" t="s">
        <v>2018</v>
      </c>
      <c r="AJ16" s="13" t="s">
        <v>1876</v>
      </c>
      <c r="AK16" s="13">
        <v>0</v>
      </c>
      <c r="AL16" s="13" t="s">
        <v>1952</v>
      </c>
      <c r="AM16" s="13">
        <v>0</v>
      </c>
      <c r="AN16" s="13">
        <v>0</v>
      </c>
      <c r="AO16" s="13">
        <v>0</v>
      </c>
      <c r="AP16" s="13">
        <v>0</v>
      </c>
      <c r="AQ16" s="13">
        <v>0</v>
      </c>
      <c r="AR16" s="13">
        <v>0</v>
      </c>
      <c r="AS16" s="13">
        <v>0</v>
      </c>
      <c r="AT16" s="13">
        <v>0</v>
      </c>
      <c r="AU16" s="13">
        <v>0</v>
      </c>
      <c r="AV16" s="13">
        <v>0</v>
      </c>
      <c r="AW16" s="13">
        <v>0</v>
      </c>
      <c r="AX16" s="13" t="s">
        <v>1878</v>
      </c>
      <c r="AY16" s="13">
        <v>0</v>
      </c>
      <c r="AZ16" s="13">
        <v>0</v>
      </c>
      <c r="BA16" s="13">
        <v>0</v>
      </c>
      <c r="BB16" s="13">
        <v>0</v>
      </c>
      <c r="BC16" s="13">
        <v>0</v>
      </c>
      <c r="BD16" s="13">
        <v>0</v>
      </c>
      <c r="BE16" s="13">
        <v>0</v>
      </c>
      <c r="BF16" s="13">
        <v>0</v>
      </c>
      <c r="BG16" s="13">
        <v>0</v>
      </c>
      <c r="BH16" s="13">
        <v>0</v>
      </c>
      <c r="BI16" s="13">
        <v>0</v>
      </c>
      <c r="BJ16" s="13">
        <v>0</v>
      </c>
      <c r="BK16" s="13" t="s">
        <v>1876</v>
      </c>
      <c r="BL16" s="13" t="s">
        <v>1868</v>
      </c>
      <c r="BM16" s="13" t="s">
        <v>1246</v>
      </c>
      <c r="BN16" s="13" t="s">
        <v>2008</v>
      </c>
      <c r="BO16" s="13">
        <v>1</v>
      </c>
      <c r="BP16" s="13" t="s">
        <v>2009</v>
      </c>
      <c r="BQ16" s="66" t="s">
        <v>2010</v>
      </c>
      <c r="BR16" s="67" t="s">
        <v>2011</v>
      </c>
      <c r="BS16" s="68">
        <v>26</v>
      </c>
      <c r="BT16" s="72" t="s">
        <v>2019</v>
      </c>
      <c r="BU16" s="69">
        <v>260</v>
      </c>
      <c r="BV16" s="69">
        <v>1.3</v>
      </c>
      <c r="BW16" s="70"/>
      <c r="BX16" s="68"/>
      <c r="BY16" s="72"/>
      <c r="BZ16" s="69"/>
      <c r="CA16" s="69"/>
      <c r="CB16" s="70"/>
      <c r="CC16" s="71">
        <v>490</v>
      </c>
      <c r="CD16" s="72" t="s">
        <v>2020</v>
      </c>
      <c r="CE16" s="73">
        <v>108.88888888888889</v>
      </c>
      <c r="CF16" s="73">
        <v>25.8</v>
      </c>
      <c r="CG16" s="70"/>
    </row>
    <row r="17" spans="1:85" ht="113.25" hidden="1" customHeight="1" x14ac:dyDescent="0.3">
      <c r="A17" s="62">
        <v>38</v>
      </c>
      <c r="B17" s="13">
        <v>38</v>
      </c>
      <c r="C17" s="63">
        <v>0</v>
      </c>
      <c r="D17" s="64">
        <v>1</v>
      </c>
      <c r="E17" s="13" t="s">
        <v>1864</v>
      </c>
      <c r="F17" s="13" t="s">
        <v>108</v>
      </c>
      <c r="G17" s="13" t="s">
        <v>1945</v>
      </c>
      <c r="H17" s="13" t="s">
        <v>1211</v>
      </c>
      <c r="I17" s="13" t="s">
        <v>2021</v>
      </c>
      <c r="J17" s="13" t="s">
        <v>1254</v>
      </c>
      <c r="K17" s="13" t="s">
        <v>1866</v>
      </c>
      <c r="L17" s="13" t="s">
        <v>1193</v>
      </c>
      <c r="M17" s="13" t="s">
        <v>1867</v>
      </c>
      <c r="N17" s="13" t="s">
        <v>1194</v>
      </c>
      <c r="O17" s="13" t="s">
        <v>87</v>
      </c>
      <c r="P17" s="13" t="s">
        <v>1868</v>
      </c>
      <c r="Q17" s="13" t="s">
        <v>1256</v>
      </c>
      <c r="R17" s="13">
        <v>11</v>
      </c>
      <c r="S17" s="42">
        <v>0.11</v>
      </c>
      <c r="T17" s="42">
        <v>0.11</v>
      </c>
      <c r="U17" s="42">
        <v>0.11</v>
      </c>
      <c r="V17" s="42">
        <v>0.11</v>
      </c>
      <c r="W17" s="42">
        <v>0.11</v>
      </c>
      <c r="X17" s="13" t="s">
        <v>2022</v>
      </c>
      <c r="Y17" s="13" t="s">
        <v>1870</v>
      </c>
      <c r="Z17" s="13" t="s">
        <v>2023</v>
      </c>
      <c r="AA17" s="13" t="s">
        <v>2024</v>
      </c>
      <c r="AB17" s="13">
        <v>1357</v>
      </c>
      <c r="AC17" s="13">
        <v>2015</v>
      </c>
      <c r="AD17" s="13" t="s">
        <v>2006</v>
      </c>
      <c r="AE17" s="13" t="s">
        <v>2025</v>
      </c>
      <c r="AF17" s="13" t="s">
        <v>2026</v>
      </c>
      <c r="AG17" s="13" t="s">
        <v>1899</v>
      </c>
      <c r="AH17" s="13">
        <v>1357</v>
      </c>
      <c r="AI17" s="13" t="s">
        <v>2027</v>
      </c>
      <c r="AJ17" s="13" t="s">
        <v>1876</v>
      </c>
      <c r="AK17" s="13">
        <v>0</v>
      </c>
      <c r="AL17" s="13" t="s">
        <v>1891</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t="s">
        <v>1878</v>
      </c>
      <c r="BI17" s="13">
        <v>0</v>
      </c>
      <c r="BJ17" s="13">
        <v>0</v>
      </c>
      <c r="BK17" s="13" t="s">
        <v>1876</v>
      </c>
      <c r="BL17" s="13" t="s">
        <v>1868</v>
      </c>
      <c r="BM17" s="13" t="s">
        <v>1255</v>
      </c>
      <c r="BN17" s="13" t="s">
        <v>2008</v>
      </c>
      <c r="BO17" s="13">
        <v>1</v>
      </c>
      <c r="BP17" s="13" t="s">
        <v>2009</v>
      </c>
      <c r="BQ17" s="66" t="s">
        <v>2010</v>
      </c>
      <c r="BR17" s="67" t="s">
        <v>2011</v>
      </c>
      <c r="BS17" s="68">
        <v>9.3399999999999997E-2</v>
      </c>
      <c r="BT17" s="72" t="s">
        <v>2028</v>
      </c>
      <c r="BU17" s="69">
        <v>84.909090909090907</v>
      </c>
      <c r="BV17" s="69">
        <v>0.84909090909090912</v>
      </c>
      <c r="BW17" s="70"/>
      <c r="BX17" s="68"/>
      <c r="BY17" s="72"/>
      <c r="BZ17" s="69"/>
      <c r="CA17" s="69"/>
      <c r="CB17" s="70"/>
      <c r="CC17" s="85">
        <v>0.21990000000000001</v>
      </c>
      <c r="CD17" s="72" t="s">
        <v>2029</v>
      </c>
      <c r="CE17" s="73">
        <v>199.90909090909093</v>
      </c>
      <c r="CF17" s="73">
        <v>199.90909090909093</v>
      </c>
      <c r="CG17" s="70"/>
    </row>
    <row r="18" spans="1:85" ht="113.25" hidden="1" customHeight="1" x14ac:dyDescent="0.3">
      <c r="A18" s="62">
        <v>40</v>
      </c>
      <c r="B18" s="13">
        <v>40</v>
      </c>
      <c r="C18" s="63">
        <v>0</v>
      </c>
      <c r="D18" s="64">
        <v>1</v>
      </c>
      <c r="E18" s="13" t="s">
        <v>1864</v>
      </c>
      <c r="F18" s="13" t="s">
        <v>108</v>
      </c>
      <c r="G18" s="13" t="s">
        <v>1945</v>
      </c>
      <c r="H18" s="13" t="s">
        <v>1211</v>
      </c>
      <c r="I18" s="13" t="s">
        <v>2030</v>
      </c>
      <c r="J18" s="13" t="s">
        <v>1259</v>
      </c>
      <c r="K18" s="13" t="s">
        <v>1866</v>
      </c>
      <c r="L18" s="13" t="s">
        <v>1193</v>
      </c>
      <c r="M18" s="13" t="s">
        <v>1867</v>
      </c>
      <c r="N18" s="13" t="s">
        <v>1194</v>
      </c>
      <c r="O18" s="13" t="s">
        <v>87</v>
      </c>
      <c r="P18" s="13" t="s">
        <v>1868</v>
      </c>
      <c r="Q18" s="13" t="s">
        <v>1261</v>
      </c>
      <c r="R18" s="13">
        <v>100</v>
      </c>
      <c r="S18" s="42">
        <v>0.46</v>
      </c>
      <c r="T18" s="42">
        <v>0.6</v>
      </c>
      <c r="U18" s="42">
        <v>0.8</v>
      </c>
      <c r="V18" s="42">
        <v>0.9</v>
      </c>
      <c r="W18" s="42">
        <v>1</v>
      </c>
      <c r="X18" s="13" t="s">
        <v>2031</v>
      </c>
      <c r="Y18" s="13" t="s">
        <v>1870</v>
      </c>
      <c r="Z18" s="13" t="s">
        <v>2032</v>
      </c>
      <c r="AA18" s="13" t="s">
        <v>2033</v>
      </c>
      <c r="AB18" s="13">
        <v>0.46</v>
      </c>
      <c r="AC18" s="13">
        <v>2015</v>
      </c>
      <c r="AD18" s="13" t="s">
        <v>2006</v>
      </c>
      <c r="AE18" s="13" t="s">
        <v>2034</v>
      </c>
      <c r="AF18" s="13" t="s">
        <v>2031</v>
      </c>
      <c r="AG18" s="13" t="s">
        <v>2032</v>
      </c>
      <c r="AH18" s="13">
        <v>0.46</v>
      </c>
      <c r="AI18" s="13" t="s">
        <v>2033</v>
      </c>
      <c r="AJ18" s="13" t="s">
        <v>1876</v>
      </c>
      <c r="AK18" s="13">
        <v>0</v>
      </c>
      <c r="AL18" s="13" t="s">
        <v>1891</v>
      </c>
      <c r="AM18" s="13">
        <v>0</v>
      </c>
      <c r="AN18" s="13">
        <v>0</v>
      </c>
      <c r="AO18" s="13">
        <v>0</v>
      </c>
      <c r="AP18" s="13">
        <v>0</v>
      </c>
      <c r="AQ18" s="13">
        <v>0</v>
      </c>
      <c r="AR18" s="13">
        <v>0</v>
      </c>
      <c r="AS18" s="13">
        <v>0</v>
      </c>
      <c r="AT18" s="13">
        <v>0</v>
      </c>
      <c r="AU18" s="13">
        <v>0</v>
      </c>
      <c r="AV18" s="13">
        <v>0</v>
      </c>
      <c r="AW18" s="13">
        <v>0</v>
      </c>
      <c r="AX18" s="13">
        <v>0</v>
      </c>
      <c r="AY18" s="13">
        <v>0</v>
      </c>
      <c r="AZ18" s="13">
        <v>0</v>
      </c>
      <c r="BA18" s="13">
        <v>0</v>
      </c>
      <c r="BB18" s="13">
        <v>0</v>
      </c>
      <c r="BC18" s="13">
        <v>0</v>
      </c>
      <c r="BD18" s="13">
        <v>0</v>
      </c>
      <c r="BE18" s="13">
        <v>0</v>
      </c>
      <c r="BF18" s="13">
        <v>0</v>
      </c>
      <c r="BG18" s="13">
        <v>0</v>
      </c>
      <c r="BH18" s="13">
        <v>0</v>
      </c>
      <c r="BI18" s="13">
        <v>0</v>
      </c>
      <c r="BJ18" s="13">
        <v>0</v>
      </c>
      <c r="BK18" s="13" t="s">
        <v>1876</v>
      </c>
      <c r="BL18" s="13" t="s">
        <v>1868</v>
      </c>
      <c r="BM18" s="13" t="s">
        <v>1260</v>
      </c>
      <c r="BN18" s="13" t="s">
        <v>2008</v>
      </c>
      <c r="BO18" s="13">
        <v>16</v>
      </c>
      <c r="BP18" s="13" t="s">
        <v>2035</v>
      </c>
      <c r="BQ18" s="66" t="s">
        <v>2036</v>
      </c>
      <c r="BR18" s="67" t="s">
        <v>2037</v>
      </c>
      <c r="BS18" s="68">
        <v>0.64600000000000002</v>
      </c>
      <c r="BT18" s="72" t="s">
        <v>2038</v>
      </c>
      <c r="BU18" s="69">
        <v>140.43478260869566</v>
      </c>
      <c r="BV18" s="69">
        <v>0.64600000000000013</v>
      </c>
      <c r="BW18" s="70"/>
      <c r="BX18" s="68"/>
      <c r="BY18" s="72"/>
      <c r="BZ18" s="69"/>
      <c r="CA18" s="69"/>
      <c r="CB18" s="70"/>
      <c r="CC18" s="77">
        <v>0.63</v>
      </c>
      <c r="CD18" s="72" t="s">
        <v>2039</v>
      </c>
      <c r="CE18" s="73">
        <f>+$CC18*100/$T18</f>
        <v>105</v>
      </c>
      <c r="CF18" s="73">
        <f>+$CC18*100/$W18</f>
        <v>63</v>
      </c>
      <c r="CG18" s="70"/>
    </row>
    <row r="19" spans="1:85" ht="113.25" hidden="1" customHeight="1" x14ac:dyDescent="0.3">
      <c r="A19" s="62">
        <v>45</v>
      </c>
      <c r="B19" s="13">
        <v>45</v>
      </c>
      <c r="C19" s="63">
        <v>0</v>
      </c>
      <c r="D19" s="64">
        <v>1</v>
      </c>
      <c r="E19" s="13" t="s">
        <v>1864</v>
      </c>
      <c r="F19" s="13" t="s">
        <v>108</v>
      </c>
      <c r="G19" s="13" t="s">
        <v>2040</v>
      </c>
      <c r="H19" s="13" t="s">
        <v>109</v>
      </c>
      <c r="I19" s="13" t="s">
        <v>2041</v>
      </c>
      <c r="J19" s="13" t="s">
        <v>110</v>
      </c>
      <c r="K19" s="13" t="s">
        <v>2042</v>
      </c>
      <c r="L19" s="13" t="s">
        <v>111</v>
      </c>
      <c r="M19" s="13" t="s">
        <v>2043</v>
      </c>
      <c r="N19" s="13" t="s">
        <v>112</v>
      </c>
      <c r="O19" s="13" t="s">
        <v>87</v>
      </c>
      <c r="P19" s="13" t="s">
        <v>1868</v>
      </c>
      <c r="Q19" s="13" t="s">
        <v>114</v>
      </c>
      <c r="R19" s="13">
        <v>4286</v>
      </c>
      <c r="S19" s="86">
        <v>1456</v>
      </c>
      <c r="T19" s="86">
        <v>980</v>
      </c>
      <c r="U19" s="86">
        <v>922</v>
      </c>
      <c r="V19" s="86">
        <v>672</v>
      </c>
      <c r="W19" s="86">
        <v>256</v>
      </c>
      <c r="X19" s="13" t="s">
        <v>2044</v>
      </c>
      <c r="Y19" s="13" t="s">
        <v>2045</v>
      </c>
      <c r="Z19" s="13" t="s">
        <v>2046</v>
      </c>
      <c r="AA19" s="13" t="s">
        <v>2047</v>
      </c>
      <c r="AB19" s="13">
        <v>8233</v>
      </c>
      <c r="AC19" s="13">
        <v>2015</v>
      </c>
      <c r="AD19" s="13" t="s">
        <v>2048</v>
      </c>
      <c r="AE19" s="13">
        <v>0</v>
      </c>
      <c r="AF19" s="13" t="s">
        <v>2049</v>
      </c>
      <c r="AG19" s="13">
        <v>0</v>
      </c>
      <c r="AH19" s="13">
        <v>0</v>
      </c>
      <c r="AI19" s="13">
        <v>0</v>
      </c>
      <c r="AJ19" s="13" t="s">
        <v>1876</v>
      </c>
      <c r="AK19" s="13">
        <v>0</v>
      </c>
      <c r="AL19" s="13" t="s">
        <v>1952</v>
      </c>
      <c r="AM19" s="13">
        <v>0</v>
      </c>
      <c r="AN19" s="13">
        <v>0</v>
      </c>
      <c r="AO19" s="13">
        <v>0</v>
      </c>
      <c r="AP19" s="13">
        <v>0</v>
      </c>
      <c r="AQ19" s="13">
        <v>0</v>
      </c>
      <c r="AR19" s="13">
        <v>0</v>
      </c>
      <c r="AS19" s="13">
        <v>0</v>
      </c>
      <c r="AT19" s="13">
        <v>0</v>
      </c>
      <c r="AU19" s="13">
        <v>0</v>
      </c>
      <c r="AV19" s="13">
        <v>0</v>
      </c>
      <c r="AW19" s="13">
        <v>0</v>
      </c>
      <c r="AX19" s="13">
        <v>0</v>
      </c>
      <c r="AY19" s="13">
        <v>0</v>
      </c>
      <c r="AZ19" s="13">
        <v>0</v>
      </c>
      <c r="BA19" s="13">
        <v>0</v>
      </c>
      <c r="BB19" s="13">
        <v>0</v>
      </c>
      <c r="BC19" s="13">
        <v>0</v>
      </c>
      <c r="BD19" s="13">
        <v>0</v>
      </c>
      <c r="BE19" s="13">
        <v>0</v>
      </c>
      <c r="BF19" s="13">
        <v>0</v>
      </c>
      <c r="BG19" s="13">
        <v>0</v>
      </c>
      <c r="BH19" s="13">
        <v>0</v>
      </c>
      <c r="BI19" s="13">
        <v>0</v>
      </c>
      <c r="BJ19" s="13">
        <v>0</v>
      </c>
      <c r="BK19" s="13" t="s">
        <v>1876</v>
      </c>
      <c r="BL19" s="13" t="s">
        <v>1868</v>
      </c>
      <c r="BM19" s="13" t="s">
        <v>113</v>
      </c>
      <c r="BN19" s="13">
        <v>0</v>
      </c>
      <c r="BO19" s="13">
        <v>11</v>
      </c>
      <c r="BP19" s="13" t="s">
        <v>2050</v>
      </c>
      <c r="BQ19" s="66" t="s">
        <v>2051</v>
      </c>
      <c r="BR19" s="67" t="s">
        <v>2052</v>
      </c>
      <c r="BS19" s="87">
        <v>634</v>
      </c>
      <c r="BT19" s="70"/>
      <c r="BU19" s="69">
        <v>100</v>
      </c>
      <c r="BV19" s="69">
        <v>14.792347176854877</v>
      </c>
      <c r="BW19" s="70"/>
      <c r="BX19" s="88">
        <v>829</v>
      </c>
      <c r="BY19" s="72" t="s">
        <v>2053</v>
      </c>
      <c r="BZ19" s="84">
        <v>44.79</v>
      </c>
      <c r="CA19" s="84">
        <v>34.130000000000003</v>
      </c>
      <c r="CB19" s="70" t="s">
        <v>2054</v>
      </c>
      <c r="CC19" s="89">
        <v>1145</v>
      </c>
      <c r="CD19" s="72" t="s">
        <v>2055</v>
      </c>
      <c r="CE19" s="83">
        <v>61.86</v>
      </c>
      <c r="CF19" s="83">
        <v>41.51</v>
      </c>
      <c r="CG19" s="70"/>
    </row>
    <row r="20" spans="1:85" ht="113.25" hidden="1" customHeight="1" x14ac:dyDescent="0.3">
      <c r="A20" s="62">
        <v>50</v>
      </c>
      <c r="B20" s="13">
        <v>50</v>
      </c>
      <c r="C20" s="63">
        <v>0</v>
      </c>
      <c r="D20" s="64">
        <v>1</v>
      </c>
      <c r="E20" s="13" t="s">
        <v>1864</v>
      </c>
      <c r="F20" s="13" t="s">
        <v>108</v>
      </c>
      <c r="G20" s="13" t="s">
        <v>2040</v>
      </c>
      <c r="H20" s="13" t="s">
        <v>109</v>
      </c>
      <c r="I20" s="13" t="s">
        <v>2041</v>
      </c>
      <c r="J20" s="13" t="s">
        <v>110</v>
      </c>
      <c r="K20" s="13" t="s">
        <v>2042</v>
      </c>
      <c r="L20" s="13" t="s">
        <v>111</v>
      </c>
      <c r="M20" s="13" t="s">
        <v>2043</v>
      </c>
      <c r="N20" s="13" t="s">
        <v>112</v>
      </c>
      <c r="O20" s="13" t="s">
        <v>87</v>
      </c>
      <c r="P20" s="13" t="s">
        <v>1868</v>
      </c>
      <c r="Q20" s="13" t="s">
        <v>120</v>
      </c>
      <c r="R20" s="13">
        <v>8750</v>
      </c>
      <c r="S20" s="79">
        <v>625</v>
      </c>
      <c r="T20" s="79">
        <v>2500</v>
      </c>
      <c r="U20" s="79">
        <v>2500</v>
      </c>
      <c r="V20" s="79">
        <v>2500</v>
      </c>
      <c r="W20" s="79">
        <v>625</v>
      </c>
      <c r="X20" s="13" t="s">
        <v>2056</v>
      </c>
      <c r="Y20" s="13" t="s">
        <v>2045</v>
      </c>
      <c r="Z20" s="13" t="s">
        <v>2057</v>
      </c>
      <c r="AA20" s="13" t="s">
        <v>2047</v>
      </c>
      <c r="AB20" s="13">
        <v>27200</v>
      </c>
      <c r="AC20" s="13">
        <v>2015</v>
      </c>
      <c r="AD20" s="13" t="s">
        <v>2048</v>
      </c>
      <c r="AE20" s="13">
        <v>0</v>
      </c>
      <c r="AF20" s="13">
        <v>0</v>
      </c>
      <c r="AG20" s="13">
        <v>0</v>
      </c>
      <c r="AH20" s="13">
        <v>0</v>
      </c>
      <c r="AI20" s="13">
        <v>0</v>
      </c>
      <c r="AJ20" s="13" t="s">
        <v>1876</v>
      </c>
      <c r="AK20" s="13">
        <v>0</v>
      </c>
      <c r="AL20" s="13" t="s">
        <v>1952</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t="s">
        <v>1876</v>
      </c>
      <c r="BL20" s="13" t="s">
        <v>1868</v>
      </c>
      <c r="BM20" s="13" t="s">
        <v>119</v>
      </c>
      <c r="BN20" s="13">
        <v>0</v>
      </c>
      <c r="BO20" s="13">
        <v>11</v>
      </c>
      <c r="BP20" s="13" t="s">
        <v>2050</v>
      </c>
      <c r="BQ20" s="66" t="s">
        <v>2051</v>
      </c>
      <c r="BR20" s="67" t="s">
        <v>2052</v>
      </c>
      <c r="BS20" s="90">
        <v>0</v>
      </c>
      <c r="BT20" s="70"/>
      <c r="BU20" s="69">
        <v>0</v>
      </c>
      <c r="BV20" s="69">
        <v>0</v>
      </c>
      <c r="BW20" s="70"/>
      <c r="BX20" s="88">
        <v>2130</v>
      </c>
      <c r="BY20" s="72" t="s">
        <v>2058</v>
      </c>
      <c r="BZ20" s="91">
        <v>49.2</v>
      </c>
      <c r="CA20" s="84">
        <v>14.06</v>
      </c>
      <c r="CB20" s="70" t="s">
        <v>2054</v>
      </c>
      <c r="CC20" s="89">
        <v>2431</v>
      </c>
      <c r="CD20" s="72" t="s">
        <v>2059</v>
      </c>
      <c r="CE20" s="92">
        <v>97.24</v>
      </c>
      <c r="CF20" s="83">
        <v>27.78</v>
      </c>
      <c r="CG20" s="72" t="s">
        <v>2060</v>
      </c>
    </row>
    <row r="21" spans="1:85" ht="113.25" hidden="1" customHeight="1" x14ac:dyDescent="0.3">
      <c r="A21" s="62">
        <v>53</v>
      </c>
      <c r="B21" s="13">
        <v>53</v>
      </c>
      <c r="C21" s="63">
        <v>0</v>
      </c>
      <c r="D21" s="64">
        <v>1</v>
      </c>
      <c r="E21" s="13" t="s">
        <v>1864</v>
      </c>
      <c r="F21" s="13" t="s">
        <v>108</v>
      </c>
      <c r="G21" s="13" t="s">
        <v>2061</v>
      </c>
      <c r="H21" s="13" t="s">
        <v>1268</v>
      </c>
      <c r="I21" s="13" t="s">
        <v>2062</v>
      </c>
      <c r="J21" s="13" t="s">
        <v>1269</v>
      </c>
      <c r="K21" s="13" t="s">
        <v>1866</v>
      </c>
      <c r="L21" s="13" t="s">
        <v>1193</v>
      </c>
      <c r="M21" s="13" t="s">
        <v>2063</v>
      </c>
      <c r="N21" s="13" t="s">
        <v>1270</v>
      </c>
      <c r="O21" s="13" t="s">
        <v>87</v>
      </c>
      <c r="P21" s="13" t="s">
        <v>1868</v>
      </c>
      <c r="Q21" s="13" t="s">
        <v>1272</v>
      </c>
      <c r="R21" s="13">
        <v>5</v>
      </c>
      <c r="S21" s="93">
        <v>0.26090000000000002</v>
      </c>
      <c r="T21" s="93">
        <v>0.2409</v>
      </c>
      <c r="U21" s="93">
        <v>0.22090000000000001</v>
      </c>
      <c r="V21" s="93">
        <v>0.2109</v>
      </c>
      <c r="W21" s="93">
        <v>0.2109</v>
      </c>
      <c r="X21" s="13" t="s">
        <v>2064</v>
      </c>
      <c r="Y21" s="13" t="s">
        <v>1870</v>
      </c>
      <c r="Z21" s="13" t="s">
        <v>2065</v>
      </c>
      <c r="AA21" s="13" t="s">
        <v>2066</v>
      </c>
      <c r="AB21" s="13">
        <v>2509</v>
      </c>
      <c r="AC21" s="13">
        <v>2011</v>
      </c>
      <c r="AD21" s="13" t="s">
        <v>2067</v>
      </c>
      <c r="AE21" s="13" t="s">
        <v>2068</v>
      </c>
      <c r="AF21" s="13" t="s">
        <v>2069</v>
      </c>
      <c r="AG21" s="13" t="s">
        <v>1899</v>
      </c>
      <c r="AH21" s="13">
        <v>2509</v>
      </c>
      <c r="AI21" s="13" t="s">
        <v>2070</v>
      </c>
      <c r="AJ21" s="13">
        <v>0</v>
      </c>
      <c r="AK21" s="13" t="s">
        <v>1876</v>
      </c>
      <c r="AL21" s="13" t="s">
        <v>1877</v>
      </c>
      <c r="AM21" s="13">
        <v>0</v>
      </c>
      <c r="AN21" s="13">
        <v>0</v>
      </c>
      <c r="AO21" s="13">
        <v>0</v>
      </c>
      <c r="AP21" s="13">
        <v>0</v>
      </c>
      <c r="AQ21" s="13">
        <v>0</v>
      </c>
      <c r="AR21" s="13">
        <v>0</v>
      </c>
      <c r="AS21" s="13">
        <v>0</v>
      </c>
      <c r="AT21" s="13">
        <v>0</v>
      </c>
      <c r="AU21" s="13">
        <v>0</v>
      </c>
      <c r="AV21" s="13">
        <v>0</v>
      </c>
      <c r="AW21" s="13">
        <v>0</v>
      </c>
      <c r="AX21" s="13">
        <v>0</v>
      </c>
      <c r="AY21" s="13">
        <v>0</v>
      </c>
      <c r="AZ21" s="13">
        <v>0</v>
      </c>
      <c r="BA21" s="13" t="s">
        <v>1878</v>
      </c>
      <c r="BB21" s="13" t="s">
        <v>1878</v>
      </c>
      <c r="BC21" s="13" t="s">
        <v>1878</v>
      </c>
      <c r="BD21" s="13" t="s">
        <v>1878</v>
      </c>
      <c r="BE21" s="13">
        <v>0</v>
      </c>
      <c r="BF21" s="13">
        <v>0</v>
      </c>
      <c r="BG21" s="13">
        <v>0</v>
      </c>
      <c r="BH21" s="13">
        <v>0</v>
      </c>
      <c r="BI21" s="13">
        <v>0</v>
      </c>
      <c r="BJ21" s="13">
        <v>0</v>
      </c>
      <c r="BK21" s="13" t="s">
        <v>1876</v>
      </c>
      <c r="BL21" s="13" t="s">
        <v>1868</v>
      </c>
      <c r="BM21" s="13" t="s">
        <v>1271</v>
      </c>
      <c r="BN21" s="13" t="s">
        <v>2071</v>
      </c>
      <c r="BO21" s="13">
        <v>1</v>
      </c>
      <c r="BP21" s="13" t="s">
        <v>2009</v>
      </c>
      <c r="BQ21" s="66" t="s">
        <v>2010</v>
      </c>
      <c r="BR21" s="67" t="s">
        <v>2011</v>
      </c>
      <c r="BS21" s="68">
        <v>0</v>
      </c>
      <c r="BT21" s="13" t="s">
        <v>2072</v>
      </c>
      <c r="BU21" s="69">
        <v>0</v>
      </c>
      <c r="BV21" s="69">
        <v>0</v>
      </c>
      <c r="BW21" s="70"/>
      <c r="BX21" s="68"/>
      <c r="BY21" s="13"/>
      <c r="BZ21" s="69"/>
      <c r="CA21" s="69"/>
      <c r="CB21" s="70"/>
      <c r="CC21" s="85">
        <v>0.22900000000000001</v>
      </c>
      <c r="CD21" s="13" t="s">
        <v>2073</v>
      </c>
      <c r="CE21" s="73">
        <v>105.19650655021833</v>
      </c>
      <c r="CF21" s="73">
        <v>92.139737991266358</v>
      </c>
      <c r="CG21" s="70"/>
    </row>
    <row r="22" spans="1:85" ht="113.25" hidden="1" customHeight="1" x14ac:dyDescent="0.3">
      <c r="A22" s="62">
        <v>58</v>
      </c>
      <c r="B22" s="13">
        <v>58</v>
      </c>
      <c r="C22" s="63">
        <v>0</v>
      </c>
      <c r="D22" s="64">
        <v>1</v>
      </c>
      <c r="E22" s="13" t="s">
        <v>1864</v>
      </c>
      <c r="F22" s="13" t="s">
        <v>108</v>
      </c>
      <c r="G22" s="13" t="s">
        <v>2061</v>
      </c>
      <c r="H22" s="13" t="s">
        <v>1268</v>
      </c>
      <c r="I22" s="13" t="s">
        <v>1931</v>
      </c>
      <c r="J22" s="13" t="s">
        <v>1281</v>
      </c>
      <c r="K22" s="13" t="s">
        <v>1866</v>
      </c>
      <c r="L22" s="13" t="s">
        <v>1193</v>
      </c>
      <c r="M22" s="13">
        <v>122</v>
      </c>
      <c r="N22" s="13" t="s">
        <v>1194</v>
      </c>
      <c r="O22" s="13" t="s">
        <v>87</v>
      </c>
      <c r="P22" s="13" t="s">
        <v>1868</v>
      </c>
      <c r="Q22" s="13" t="s">
        <v>1283</v>
      </c>
      <c r="R22" s="13">
        <v>30</v>
      </c>
      <c r="S22" s="94">
        <v>0</v>
      </c>
      <c r="T22" s="94">
        <v>100</v>
      </c>
      <c r="U22" s="94">
        <v>100</v>
      </c>
      <c r="V22" s="94">
        <v>100</v>
      </c>
      <c r="W22" s="94">
        <v>18</v>
      </c>
      <c r="X22" s="13" t="s">
        <v>2074</v>
      </c>
      <c r="Y22" s="13" t="s">
        <v>1870</v>
      </c>
      <c r="Z22" s="13" t="s">
        <v>1899</v>
      </c>
      <c r="AA22" s="13" t="s">
        <v>2074</v>
      </c>
      <c r="AB22" s="13">
        <v>837</v>
      </c>
      <c r="AC22" s="13">
        <v>2015</v>
      </c>
      <c r="AD22" s="13" t="s">
        <v>2075</v>
      </c>
      <c r="AE22" s="13" t="s">
        <v>2076</v>
      </c>
      <c r="AF22" s="13" t="s">
        <v>2074</v>
      </c>
      <c r="AG22" s="13" t="s">
        <v>1899</v>
      </c>
      <c r="AH22" s="13">
        <v>837</v>
      </c>
      <c r="AI22" s="13" t="s">
        <v>2077</v>
      </c>
      <c r="AJ22" s="13" t="s">
        <v>1876</v>
      </c>
      <c r="AK22" s="13">
        <v>0</v>
      </c>
      <c r="AL22" s="13" t="s">
        <v>1952</v>
      </c>
      <c r="AM22" s="13">
        <v>0</v>
      </c>
      <c r="AN22" s="13">
        <v>0</v>
      </c>
      <c r="AO22" s="13">
        <v>0</v>
      </c>
      <c r="AP22" s="13">
        <v>0</v>
      </c>
      <c r="AQ22" s="13">
        <v>0</v>
      </c>
      <c r="AR22" s="13">
        <v>0</v>
      </c>
      <c r="AS22" s="13">
        <v>0</v>
      </c>
      <c r="AT22" s="13">
        <v>0</v>
      </c>
      <c r="AU22" s="13" t="s">
        <v>1878</v>
      </c>
      <c r="AV22" s="13">
        <v>0</v>
      </c>
      <c r="AW22" s="13">
        <v>0</v>
      </c>
      <c r="AX22" s="13">
        <v>0</v>
      </c>
      <c r="AY22" s="13">
        <v>0</v>
      </c>
      <c r="AZ22" s="13">
        <v>0</v>
      </c>
      <c r="BA22" s="13">
        <v>0</v>
      </c>
      <c r="BB22" s="13" t="s">
        <v>1878</v>
      </c>
      <c r="BC22" s="13" t="s">
        <v>1878</v>
      </c>
      <c r="BD22" s="13">
        <v>0</v>
      </c>
      <c r="BE22" s="13">
        <v>0</v>
      </c>
      <c r="BF22" s="13">
        <v>0</v>
      </c>
      <c r="BG22" s="13">
        <v>0</v>
      </c>
      <c r="BH22" s="13">
        <v>0</v>
      </c>
      <c r="BI22" s="13">
        <v>0</v>
      </c>
      <c r="BJ22" s="13">
        <v>0</v>
      </c>
      <c r="BK22" s="13" t="s">
        <v>1876</v>
      </c>
      <c r="BL22" s="13" t="s">
        <v>1868</v>
      </c>
      <c r="BM22" s="13" t="s">
        <v>1282</v>
      </c>
      <c r="BN22" s="13" t="s">
        <v>2078</v>
      </c>
      <c r="BO22" s="13">
        <v>8</v>
      </c>
      <c r="BP22" s="13" t="s">
        <v>1924</v>
      </c>
      <c r="BQ22" s="66" t="s">
        <v>2079</v>
      </c>
      <c r="BR22" s="67" t="s">
        <v>2080</v>
      </c>
      <c r="BS22" s="68">
        <v>0</v>
      </c>
      <c r="BT22" s="72" t="s">
        <v>2081</v>
      </c>
      <c r="BU22" s="69">
        <v>0</v>
      </c>
      <c r="BV22" s="69">
        <v>0</v>
      </c>
      <c r="BW22" s="70"/>
      <c r="BX22" s="68"/>
      <c r="BY22" s="72"/>
      <c r="BZ22" s="69"/>
      <c r="CA22" s="69"/>
      <c r="CB22" s="70"/>
      <c r="CC22" s="71">
        <v>64</v>
      </c>
      <c r="CD22" s="72" t="s">
        <v>2082</v>
      </c>
      <c r="CE22" s="73">
        <v>64</v>
      </c>
      <c r="CF22" s="73">
        <v>20.125786163522012</v>
      </c>
      <c r="CG22" s="72" t="s">
        <v>2083</v>
      </c>
    </row>
    <row r="23" spans="1:85" ht="113.25" hidden="1" customHeight="1" x14ac:dyDescent="0.3">
      <c r="A23" s="62">
        <v>62</v>
      </c>
      <c r="B23" s="13">
        <v>62</v>
      </c>
      <c r="C23" s="63">
        <v>0</v>
      </c>
      <c r="D23" s="64">
        <v>1</v>
      </c>
      <c r="E23" s="13" t="s">
        <v>1864</v>
      </c>
      <c r="F23" s="13" t="s">
        <v>108</v>
      </c>
      <c r="G23" s="13" t="s">
        <v>2061</v>
      </c>
      <c r="H23" s="13" t="s">
        <v>1268</v>
      </c>
      <c r="I23" s="13" t="s">
        <v>1931</v>
      </c>
      <c r="J23" s="13" t="s">
        <v>1281</v>
      </c>
      <c r="K23" s="13" t="s">
        <v>1866</v>
      </c>
      <c r="L23" s="13" t="s">
        <v>1193</v>
      </c>
      <c r="M23" s="13" t="s">
        <v>2063</v>
      </c>
      <c r="N23" s="13" t="s">
        <v>1270</v>
      </c>
      <c r="O23" s="13" t="s">
        <v>87</v>
      </c>
      <c r="P23" s="13" t="s">
        <v>1868</v>
      </c>
      <c r="Q23" s="13" t="s">
        <v>1283</v>
      </c>
      <c r="R23" s="13">
        <v>27</v>
      </c>
      <c r="S23" s="95">
        <v>1700</v>
      </c>
      <c r="T23" s="94">
        <v>460</v>
      </c>
      <c r="U23" s="94">
        <v>460</v>
      </c>
      <c r="V23" s="94">
        <v>460</v>
      </c>
      <c r="W23" s="94">
        <v>57</v>
      </c>
      <c r="X23" s="13" t="s">
        <v>2074</v>
      </c>
      <c r="Y23" s="13" t="s">
        <v>1870</v>
      </c>
      <c r="Z23" s="13" t="s">
        <v>1899</v>
      </c>
      <c r="AA23" s="13" t="s">
        <v>2074</v>
      </c>
      <c r="AB23" s="13">
        <v>837</v>
      </c>
      <c r="AC23" s="13">
        <v>2015</v>
      </c>
      <c r="AD23" s="13" t="s">
        <v>2075</v>
      </c>
      <c r="AE23" s="13" t="s">
        <v>2076</v>
      </c>
      <c r="AF23" s="13" t="s">
        <v>2074</v>
      </c>
      <c r="AG23" s="13" t="s">
        <v>1899</v>
      </c>
      <c r="AH23" s="13">
        <v>837</v>
      </c>
      <c r="AI23" s="13" t="s">
        <v>2077</v>
      </c>
      <c r="AJ23" s="13" t="s">
        <v>1876</v>
      </c>
      <c r="AK23" s="13">
        <v>0</v>
      </c>
      <c r="AL23" s="13" t="s">
        <v>1952</v>
      </c>
      <c r="AM23" s="13">
        <v>0</v>
      </c>
      <c r="AN23" s="13">
        <v>0</v>
      </c>
      <c r="AO23" s="13">
        <v>0</v>
      </c>
      <c r="AP23" s="13">
        <v>0</v>
      </c>
      <c r="AQ23" s="13">
        <v>0</v>
      </c>
      <c r="AR23" s="13">
        <v>0</v>
      </c>
      <c r="AS23" s="13">
        <v>0</v>
      </c>
      <c r="AT23" s="13">
        <v>0</v>
      </c>
      <c r="AU23" s="13" t="s">
        <v>1878</v>
      </c>
      <c r="AV23" s="13">
        <v>0</v>
      </c>
      <c r="AW23" s="13">
        <v>0</v>
      </c>
      <c r="AX23" s="13">
        <v>0</v>
      </c>
      <c r="AY23" s="13">
        <v>0</v>
      </c>
      <c r="AZ23" s="13">
        <v>0</v>
      </c>
      <c r="BA23" s="13">
        <v>0</v>
      </c>
      <c r="BB23" s="13">
        <v>0</v>
      </c>
      <c r="BC23" s="13">
        <v>0</v>
      </c>
      <c r="BD23" s="13">
        <v>0</v>
      </c>
      <c r="BE23" s="13">
        <v>0</v>
      </c>
      <c r="BF23" s="13">
        <v>0</v>
      </c>
      <c r="BG23" s="13">
        <v>0</v>
      </c>
      <c r="BH23" s="13">
        <v>0</v>
      </c>
      <c r="BI23" s="13">
        <v>0</v>
      </c>
      <c r="BJ23" s="13">
        <v>0</v>
      </c>
      <c r="BK23" s="13" t="s">
        <v>1876</v>
      </c>
      <c r="BL23" s="13" t="s">
        <v>1868</v>
      </c>
      <c r="BM23" s="13" t="s">
        <v>1282</v>
      </c>
      <c r="BN23" s="13" t="s">
        <v>2078</v>
      </c>
      <c r="BO23" s="13">
        <v>8</v>
      </c>
      <c r="BP23" s="13" t="s">
        <v>1924</v>
      </c>
      <c r="BQ23" s="66" t="s">
        <v>2079</v>
      </c>
      <c r="BR23" s="67" t="s">
        <v>2080</v>
      </c>
      <c r="BS23" s="68">
        <v>1738</v>
      </c>
      <c r="BT23" s="72" t="s">
        <v>2084</v>
      </c>
      <c r="BU23" s="69">
        <v>102.23529411764706</v>
      </c>
      <c r="BV23" s="69">
        <v>6437.0370370370374</v>
      </c>
      <c r="BW23" s="70"/>
      <c r="BX23" s="68"/>
      <c r="BY23" s="72"/>
      <c r="BZ23" s="69"/>
      <c r="CA23" s="69"/>
      <c r="CB23" s="70"/>
      <c r="CC23" s="71">
        <v>438</v>
      </c>
      <c r="CD23" s="72" t="s">
        <v>2085</v>
      </c>
      <c r="CE23" s="73">
        <v>95.217391304347828</v>
      </c>
      <c r="CF23" s="73">
        <v>69.365635957921583</v>
      </c>
      <c r="CG23" s="70"/>
    </row>
    <row r="24" spans="1:85" ht="113.25" hidden="1" customHeight="1" x14ac:dyDescent="0.3">
      <c r="A24" s="62">
        <v>65</v>
      </c>
      <c r="B24" s="13">
        <v>65</v>
      </c>
      <c r="C24" s="63">
        <v>0</v>
      </c>
      <c r="D24" s="64">
        <v>1</v>
      </c>
      <c r="E24" s="13" t="s">
        <v>1864</v>
      </c>
      <c r="F24" s="13" t="s">
        <v>108</v>
      </c>
      <c r="G24" s="13" t="s">
        <v>2086</v>
      </c>
      <c r="H24" s="13" t="s">
        <v>588</v>
      </c>
      <c r="I24" s="13" t="s">
        <v>2087</v>
      </c>
      <c r="J24" s="13" t="s">
        <v>589</v>
      </c>
      <c r="K24" s="13" t="s">
        <v>1930</v>
      </c>
      <c r="L24" s="13" t="s">
        <v>580</v>
      </c>
      <c r="M24" s="13" t="s">
        <v>1931</v>
      </c>
      <c r="N24" s="13" t="s">
        <v>581</v>
      </c>
      <c r="O24" s="13" t="s">
        <v>87</v>
      </c>
      <c r="P24" s="13" t="s">
        <v>1868</v>
      </c>
      <c r="Q24" s="13" t="s">
        <v>591</v>
      </c>
      <c r="R24" s="13">
        <v>1</v>
      </c>
      <c r="S24" s="13">
        <v>0</v>
      </c>
      <c r="T24" s="13"/>
      <c r="U24" s="13"/>
      <c r="V24" s="13"/>
      <c r="W24" s="13"/>
      <c r="X24" s="13" t="s">
        <v>2088</v>
      </c>
      <c r="Y24" s="13" t="s">
        <v>2045</v>
      </c>
      <c r="Z24" s="13">
        <v>0</v>
      </c>
      <c r="AA24" s="13" t="s">
        <v>25</v>
      </c>
      <c r="AB24" s="13">
        <v>0</v>
      </c>
      <c r="AC24" s="13">
        <v>2015</v>
      </c>
      <c r="AD24" s="13" t="s">
        <v>2089</v>
      </c>
      <c r="AE24" s="13">
        <v>0</v>
      </c>
      <c r="AF24" s="13">
        <v>0</v>
      </c>
      <c r="AG24" s="13">
        <v>0</v>
      </c>
      <c r="AH24" s="13">
        <v>0</v>
      </c>
      <c r="AI24" s="13" t="s">
        <v>25</v>
      </c>
      <c r="AJ24" s="13" t="s">
        <v>1876</v>
      </c>
      <c r="AK24" s="13" t="s">
        <v>1878</v>
      </c>
      <c r="AL24" s="13" t="s">
        <v>2090</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0</v>
      </c>
      <c r="BD24" s="13">
        <v>0</v>
      </c>
      <c r="BE24" s="13">
        <v>0</v>
      </c>
      <c r="BF24" s="13" t="s">
        <v>1876</v>
      </c>
      <c r="BG24" s="13" t="s">
        <v>1876</v>
      </c>
      <c r="BH24" s="13">
        <v>0</v>
      </c>
      <c r="BI24" s="13">
        <v>0</v>
      </c>
      <c r="BJ24" s="13">
        <v>0</v>
      </c>
      <c r="BK24" s="13" t="s">
        <v>1876</v>
      </c>
      <c r="BL24" s="13" t="s">
        <v>1868</v>
      </c>
      <c r="BM24" s="13" t="s">
        <v>590</v>
      </c>
      <c r="BN24" s="13" t="s">
        <v>2089</v>
      </c>
      <c r="BO24" s="13">
        <v>4</v>
      </c>
      <c r="BP24" s="13" t="s">
        <v>1904</v>
      </c>
      <c r="BQ24" s="66" t="s">
        <v>2091</v>
      </c>
      <c r="BR24" s="67" t="s">
        <v>2092</v>
      </c>
      <c r="BS24" s="80">
        <v>0</v>
      </c>
      <c r="BT24" s="72" t="s">
        <v>2093</v>
      </c>
      <c r="BU24" s="70">
        <v>0</v>
      </c>
      <c r="BV24" s="70">
        <v>0</v>
      </c>
      <c r="BW24" s="70"/>
      <c r="BX24" s="80">
        <v>0</v>
      </c>
      <c r="BY24" s="72" t="s">
        <v>2094</v>
      </c>
      <c r="BZ24" s="72">
        <v>0</v>
      </c>
      <c r="CA24" s="72">
        <v>0</v>
      </c>
      <c r="CB24" s="72"/>
      <c r="CC24" s="82">
        <v>1</v>
      </c>
      <c r="CD24" s="96" t="s">
        <v>2095</v>
      </c>
      <c r="CE24" s="97">
        <v>1</v>
      </c>
      <c r="CF24" s="97">
        <v>1</v>
      </c>
      <c r="CG24" s="72"/>
    </row>
    <row r="25" spans="1:85" ht="113.25" hidden="1" customHeight="1" x14ac:dyDescent="0.3">
      <c r="A25" s="62">
        <v>71</v>
      </c>
      <c r="B25" s="13">
        <v>71</v>
      </c>
      <c r="C25" s="63">
        <v>0</v>
      </c>
      <c r="D25" s="64">
        <v>1</v>
      </c>
      <c r="E25" s="13" t="s">
        <v>1864</v>
      </c>
      <c r="F25" s="13" t="s">
        <v>108</v>
      </c>
      <c r="G25" s="13" t="s">
        <v>2086</v>
      </c>
      <c r="H25" s="13" t="s">
        <v>588</v>
      </c>
      <c r="I25" s="13" t="s">
        <v>2096</v>
      </c>
      <c r="J25" s="13" t="s">
        <v>602</v>
      </c>
      <c r="K25" s="13" t="s">
        <v>1930</v>
      </c>
      <c r="L25" s="13" t="s">
        <v>580</v>
      </c>
      <c r="M25" s="13" t="s">
        <v>1931</v>
      </c>
      <c r="N25" s="13" t="s">
        <v>581</v>
      </c>
      <c r="O25" s="13" t="s">
        <v>87</v>
      </c>
      <c r="P25" s="13" t="s">
        <v>1868</v>
      </c>
      <c r="Q25" s="13" t="s">
        <v>604</v>
      </c>
      <c r="R25" s="13">
        <v>81.099999999999994</v>
      </c>
      <c r="S25" s="13">
        <v>75.599999999999994</v>
      </c>
      <c r="T25" s="13"/>
      <c r="U25" s="13"/>
      <c r="V25" s="13"/>
      <c r="W25" s="13"/>
      <c r="X25" s="13" t="s">
        <v>2097</v>
      </c>
      <c r="Y25" s="13" t="s">
        <v>1933</v>
      </c>
      <c r="Z25" s="13" t="s">
        <v>2098</v>
      </c>
      <c r="AA25" s="13" t="s">
        <v>10</v>
      </c>
      <c r="AB25" s="13">
        <v>74.599999999999994</v>
      </c>
      <c r="AC25" s="13">
        <v>2015</v>
      </c>
      <c r="AD25" s="13" t="s">
        <v>2099</v>
      </c>
      <c r="AE25" s="13">
        <v>0</v>
      </c>
      <c r="AF25" s="13">
        <v>0</v>
      </c>
      <c r="AG25" s="13">
        <v>0</v>
      </c>
      <c r="AH25" s="13">
        <v>0</v>
      </c>
      <c r="AI25" s="13" t="s">
        <v>10</v>
      </c>
      <c r="AJ25" s="13" t="s">
        <v>1876</v>
      </c>
      <c r="AK25" s="13">
        <v>0</v>
      </c>
      <c r="AL25" s="13" t="s">
        <v>1952</v>
      </c>
      <c r="AM25" s="13">
        <v>0</v>
      </c>
      <c r="AN25" s="13">
        <v>0</v>
      </c>
      <c r="AO25" s="13">
        <v>0</v>
      </c>
      <c r="AP25" s="13">
        <v>0</v>
      </c>
      <c r="AQ25" s="13">
        <v>0</v>
      </c>
      <c r="AR25" s="13">
        <v>0</v>
      </c>
      <c r="AS25" s="13">
        <v>0</v>
      </c>
      <c r="AT25" s="13">
        <v>0</v>
      </c>
      <c r="AU25" s="13">
        <v>0</v>
      </c>
      <c r="AV25" s="13">
        <v>0</v>
      </c>
      <c r="AW25" s="13">
        <v>0</v>
      </c>
      <c r="AX25" s="13">
        <v>0</v>
      </c>
      <c r="AY25" s="13">
        <v>0</v>
      </c>
      <c r="AZ25" s="13">
        <v>0</v>
      </c>
      <c r="BA25" s="13">
        <v>0</v>
      </c>
      <c r="BB25" s="13">
        <v>0</v>
      </c>
      <c r="BC25" s="13">
        <v>0</v>
      </c>
      <c r="BD25" s="13">
        <v>0</v>
      </c>
      <c r="BE25" s="13">
        <v>0</v>
      </c>
      <c r="BF25" s="13" t="s">
        <v>1876</v>
      </c>
      <c r="BG25" s="13" t="s">
        <v>1876</v>
      </c>
      <c r="BH25" s="13">
        <v>0</v>
      </c>
      <c r="BI25" s="13">
        <v>0</v>
      </c>
      <c r="BJ25" s="13">
        <v>0</v>
      </c>
      <c r="BK25" s="13" t="s">
        <v>1876</v>
      </c>
      <c r="BL25" s="13" t="s">
        <v>1868</v>
      </c>
      <c r="BM25" s="13" t="s">
        <v>603</v>
      </c>
      <c r="BN25" s="13" t="s">
        <v>2100</v>
      </c>
      <c r="BO25" s="13">
        <v>4</v>
      </c>
      <c r="BP25" s="13" t="s">
        <v>1904</v>
      </c>
      <c r="BQ25" s="66" t="s">
        <v>2101</v>
      </c>
      <c r="BR25" s="67" t="s">
        <v>2102</v>
      </c>
      <c r="BS25" s="68">
        <v>80.3</v>
      </c>
      <c r="BT25" s="98"/>
      <c r="BU25" s="69">
        <v>106.21693121693123</v>
      </c>
      <c r="BV25" s="69">
        <v>99.013563501849575</v>
      </c>
      <c r="BW25" s="70"/>
      <c r="BX25" s="80" t="s">
        <v>2103</v>
      </c>
      <c r="BY25" s="72"/>
      <c r="BZ25" s="81"/>
      <c r="CA25" s="81"/>
      <c r="CB25" s="72" t="s">
        <v>2104</v>
      </c>
      <c r="CC25" s="82" t="s">
        <v>2105</v>
      </c>
      <c r="CD25" s="72"/>
      <c r="CE25" s="99"/>
      <c r="CF25" s="99"/>
      <c r="CG25" s="72"/>
    </row>
    <row r="26" spans="1:85" ht="113.25" hidden="1" customHeight="1" x14ac:dyDescent="0.3">
      <c r="A26" s="62">
        <v>80</v>
      </c>
      <c r="B26" s="13">
        <v>80</v>
      </c>
      <c r="C26" s="63">
        <v>0</v>
      </c>
      <c r="D26" s="64">
        <v>1</v>
      </c>
      <c r="E26" s="13" t="s">
        <v>1864</v>
      </c>
      <c r="F26" s="13" t="s">
        <v>108</v>
      </c>
      <c r="G26" s="13" t="s">
        <v>2086</v>
      </c>
      <c r="H26" s="13" t="s">
        <v>588</v>
      </c>
      <c r="I26" s="13" t="s">
        <v>2096</v>
      </c>
      <c r="J26" s="13" t="s">
        <v>602</v>
      </c>
      <c r="K26" s="13" t="s">
        <v>1930</v>
      </c>
      <c r="L26" s="13" t="s">
        <v>580</v>
      </c>
      <c r="M26" s="13" t="s">
        <v>1931</v>
      </c>
      <c r="N26" s="13" t="s">
        <v>581</v>
      </c>
      <c r="O26" s="13" t="s">
        <v>87</v>
      </c>
      <c r="P26" s="13" t="s">
        <v>1868</v>
      </c>
      <c r="Q26" s="13" t="s">
        <v>622</v>
      </c>
      <c r="R26" s="13">
        <v>9</v>
      </c>
      <c r="S26" s="13">
        <v>13.1</v>
      </c>
      <c r="T26" s="13"/>
      <c r="U26" s="13"/>
      <c r="V26" s="13"/>
      <c r="W26" s="13"/>
      <c r="X26" s="13" t="s">
        <v>2106</v>
      </c>
      <c r="Y26" s="13" t="s">
        <v>1933</v>
      </c>
      <c r="Z26" s="13" t="s">
        <v>2107</v>
      </c>
      <c r="AA26" s="13" t="s">
        <v>10</v>
      </c>
      <c r="AB26" s="13">
        <v>14.3</v>
      </c>
      <c r="AC26" s="13">
        <v>2015</v>
      </c>
      <c r="AD26" s="13" t="s">
        <v>2108</v>
      </c>
      <c r="AE26" s="13">
        <v>0</v>
      </c>
      <c r="AF26" s="13">
        <v>0</v>
      </c>
      <c r="AG26" s="13">
        <v>0</v>
      </c>
      <c r="AH26" s="13">
        <v>0</v>
      </c>
      <c r="AI26" s="13" t="s">
        <v>10</v>
      </c>
      <c r="AJ26" s="13">
        <v>0</v>
      </c>
      <c r="AK26" s="13" t="s">
        <v>1876</v>
      </c>
      <c r="AL26" s="13" t="s">
        <v>1877</v>
      </c>
      <c r="AM26" s="13" t="s">
        <v>1876</v>
      </c>
      <c r="AN26" s="13" t="s">
        <v>1876</v>
      </c>
      <c r="AO26" s="13" t="s">
        <v>1876</v>
      </c>
      <c r="AP26" s="13" t="s">
        <v>1876</v>
      </c>
      <c r="AQ26" s="13" t="s">
        <v>1876</v>
      </c>
      <c r="AR26" s="13" t="s">
        <v>1876</v>
      </c>
      <c r="AS26" s="13" t="s">
        <v>1876</v>
      </c>
      <c r="AT26" s="13" t="s">
        <v>1876</v>
      </c>
      <c r="AU26" s="13" t="s">
        <v>1876</v>
      </c>
      <c r="AV26" s="13">
        <v>0</v>
      </c>
      <c r="AW26" s="13">
        <v>0</v>
      </c>
      <c r="AX26" s="13" t="s">
        <v>1876</v>
      </c>
      <c r="AY26" s="13" t="s">
        <v>1876</v>
      </c>
      <c r="AZ26" s="13">
        <v>0</v>
      </c>
      <c r="BA26" s="13" t="s">
        <v>1876</v>
      </c>
      <c r="BB26" s="13">
        <v>0</v>
      </c>
      <c r="BC26" s="13">
        <v>0</v>
      </c>
      <c r="BD26" s="13">
        <v>0</v>
      </c>
      <c r="BE26" s="13">
        <v>0</v>
      </c>
      <c r="BF26" s="13" t="s">
        <v>1876</v>
      </c>
      <c r="BG26" s="13" t="s">
        <v>1876</v>
      </c>
      <c r="BH26" s="13">
        <v>0</v>
      </c>
      <c r="BI26" s="13">
        <v>0</v>
      </c>
      <c r="BJ26" s="13">
        <v>0</v>
      </c>
      <c r="BK26" s="13" t="s">
        <v>1876</v>
      </c>
      <c r="BL26" s="13" t="s">
        <v>1868</v>
      </c>
      <c r="BM26" s="13" t="s">
        <v>621</v>
      </c>
      <c r="BN26" s="13" t="s">
        <v>2108</v>
      </c>
      <c r="BO26" s="13">
        <v>4</v>
      </c>
      <c r="BP26" s="13" t="s">
        <v>1904</v>
      </c>
      <c r="BQ26" s="66" t="s">
        <v>2101</v>
      </c>
      <c r="BR26" s="67" t="s">
        <v>2102</v>
      </c>
      <c r="BS26" s="68">
        <v>14.3</v>
      </c>
      <c r="BT26" s="72" t="s">
        <v>2109</v>
      </c>
      <c r="BU26" s="69">
        <v>91.608391608391599</v>
      </c>
      <c r="BV26" s="69">
        <v>54.44444444444445</v>
      </c>
      <c r="BW26" s="70"/>
      <c r="BX26" s="80" t="s">
        <v>2110</v>
      </c>
      <c r="BY26" s="72"/>
      <c r="BZ26" s="81"/>
      <c r="CA26" s="81"/>
      <c r="CB26" s="72" t="s">
        <v>2104</v>
      </c>
      <c r="CC26" s="82" t="s">
        <v>2110</v>
      </c>
      <c r="CD26" s="70"/>
      <c r="CE26" s="73">
        <v>91.608391608391599</v>
      </c>
      <c r="CF26" s="73">
        <v>54.44444444444445</v>
      </c>
      <c r="CG26" s="72" t="s">
        <v>2111</v>
      </c>
    </row>
    <row r="27" spans="1:85" ht="113.25" hidden="1" customHeight="1" x14ac:dyDescent="0.3">
      <c r="A27" s="62">
        <v>81</v>
      </c>
      <c r="B27" s="13">
        <v>81</v>
      </c>
      <c r="C27" s="63">
        <v>0</v>
      </c>
      <c r="D27" s="64">
        <v>1</v>
      </c>
      <c r="E27" s="13" t="s">
        <v>1864</v>
      </c>
      <c r="F27" s="13" t="s">
        <v>108</v>
      </c>
      <c r="G27" s="13" t="s">
        <v>2086</v>
      </c>
      <c r="H27" s="13" t="s">
        <v>588</v>
      </c>
      <c r="I27" s="13" t="s">
        <v>2096</v>
      </c>
      <c r="J27" s="13" t="s">
        <v>602</v>
      </c>
      <c r="K27" s="13" t="s">
        <v>1930</v>
      </c>
      <c r="L27" s="13" t="s">
        <v>580</v>
      </c>
      <c r="M27" s="13" t="s">
        <v>1931</v>
      </c>
      <c r="N27" s="13" t="s">
        <v>581</v>
      </c>
      <c r="O27" s="13" t="s">
        <v>87</v>
      </c>
      <c r="P27" s="13" t="s">
        <v>1868</v>
      </c>
      <c r="Q27" s="13" t="s">
        <v>624</v>
      </c>
      <c r="R27" s="13">
        <v>9.5</v>
      </c>
      <c r="S27" s="13">
        <v>11.5</v>
      </c>
      <c r="T27" s="13"/>
      <c r="U27" s="13"/>
      <c r="V27" s="13"/>
      <c r="W27" s="13"/>
      <c r="X27" s="13" t="s">
        <v>2112</v>
      </c>
      <c r="Y27" s="13" t="s">
        <v>1933</v>
      </c>
      <c r="Z27" s="13" t="s">
        <v>2113</v>
      </c>
      <c r="AA27" s="13" t="s">
        <v>10</v>
      </c>
      <c r="AB27" s="13">
        <v>12.5</v>
      </c>
      <c r="AC27" s="13">
        <v>2015</v>
      </c>
      <c r="AD27" s="13" t="s">
        <v>2108</v>
      </c>
      <c r="AE27" s="13">
        <v>0</v>
      </c>
      <c r="AF27" s="13">
        <v>0</v>
      </c>
      <c r="AG27" s="13">
        <v>0</v>
      </c>
      <c r="AH27" s="13">
        <v>0</v>
      </c>
      <c r="AI27" s="13" t="s">
        <v>10</v>
      </c>
      <c r="AJ27" s="13">
        <v>0</v>
      </c>
      <c r="AK27" s="13" t="s">
        <v>1876</v>
      </c>
      <c r="AL27" s="13" t="s">
        <v>1877</v>
      </c>
      <c r="AM27" s="13" t="s">
        <v>1876</v>
      </c>
      <c r="AN27" s="13" t="s">
        <v>1876</v>
      </c>
      <c r="AO27" s="13" t="s">
        <v>1876</v>
      </c>
      <c r="AP27" s="13" t="s">
        <v>1876</v>
      </c>
      <c r="AQ27" s="13" t="s">
        <v>1876</v>
      </c>
      <c r="AR27" s="13" t="s">
        <v>1876</v>
      </c>
      <c r="AS27" s="13" t="s">
        <v>1876</v>
      </c>
      <c r="AT27" s="13" t="s">
        <v>1876</v>
      </c>
      <c r="AU27" s="13" t="s">
        <v>1876</v>
      </c>
      <c r="AV27" s="13">
        <v>0</v>
      </c>
      <c r="AW27" s="13">
        <v>0</v>
      </c>
      <c r="AX27" s="13" t="s">
        <v>1876</v>
      </c>
      <c r="AY27" s="13" t="s">
        <v>1876</v>
      </c>
      <c r="AZ27" s="13">
        <v>0</v>
      </c>
      <c r="BA27" s="13" t="s">
        <v>1876</v>
      </c>
      <c r="BB27" s="13">
        <v>0</v>
      </c>
      <c r="BC27" s="13">
        <v>0</v>
      </c>
      <c r="BD27" s="13">
        <v>0</v>
      </c>
      <c r="BE27" s="13">
        <v>0</v>
      </c>
      <c r="BF27" s="13" t="s">
        <v>1876</v>
      </c>
      <c r="BG27" s="13" t="s">
        <v>1876</v>
      </c>
      <c r="BH27" s="13">
        <v>0</v>
      </c>
      <c r="BI27" s="13">
        <v>0</v>
      </c>
      <c r="BJ27" s="13">
        <v>0</v>
      </c>
      <c r="BK27" s="13" t="s">
        <v>1876</v>
      </c>
      <c r="BL27" s="13" t="s">
        <v>1868</v>
      </c>
      <c r="BM27" s="13" t="s">
        <v>623</v>
      </c>
      <c r="BN27" s="13" t="s">
        <v>2108</v>
      </c>
      <c r="BO27" s="13">
        <v>4</v>
      </c>
      <c r="BP27" s="13" t="s">
        <v>1904</v>
      </c>
      <c r="BQ27" s="66" t="s">
        <v>2101</v>
      </c>
      <c r="BR27" s="67" t="s">
        <v>2102</v>
      </c>
      <c r="BS27" s="68">
        <v>12.5</v>
      </c>
      <c r="BT27" s="72" t="s">
        <v>2109</v>
      </c>
      <c r="BU27" s="69">
        <v>92</v>
      </c>
      <c r="BV27" s="69">
        <v>78.94736842105263</v>
      </c>
      <c r="BW27" s="70"/>
      <c r="BX27" s="80" t="s">
        <v>2114</v>
      </c>
      <c r="BY27" s="72"/>
      <c r="BZ27" s="81"/>
      <c r="CA27" s="81"/>
      <c r="CB27" s="72" t="s">
        <v>2104</v>
      </c>
      <c r="CC27" s="82" t="s">
        <v>2114</v>
      </c>
      <c r="CD27" s="70"/>
      <c r="CE27" s="73">
        <v>92</v>
      </c>
      <c r="CF27" s="73">
        <v>78.94736842105263</v>
      </c>
      <c r="CG27" s="72" t="s">
        <v>2111</v>
      </c>
    </row>
    <row r="28" spans="1:85" ht="113.25" hidden="1" customHeight="1" x14ac:dyDescent="0.3">
      <c r="A28" s="62">
        <v>82</v>
      </c>
      <c r="B28" s="13">
        <v>82</v>
      </c>
      <c r="C28" s="63">
        <v>0</v>
      </c>
      <c r="D28" s="64">
        <v>1</v>
      </c>
      <c r="E28" s="13" t="s">
        <v>1864</v>
      </c>
      <c r="F28" s="13" t="s">
        <v>108</v>
      </c>
      <c r="G28" s="13" t="s">
        <v>2086</v>
      </c>
      <c r="H28" s="13" t="s">
        <v>588</v>
      </c>
      <c r="I28" s="13" t="s">
        <v>2096</v>
      </c>
      <c r="J28" s="13" t="s">
        <v>602</v>
      </c>
      <c r="K28" s="13" t="s">
        <v>1930</v>
      </c>
      <c r="L28" s="13" t="s">
        <v>580</v>
      </c>
      <c r="M28" s="13" t="s">
        <v>1931</v>
      </c>
      <c r="N28" s="13" t="s">
        <v>581</v>
      </c>
      <c r="O28" s="13" t="s">
        <v>87</v>
      </c>
      <c r="P28" s="13" t="s">
        <v>1868</v>
      </c>
      <c r="Q28" s="13" t="s">
        <v>626</v>
      </c>
      <c r="R28" s="13">
        <v>9.6</v>
      </c>
      <c r="S28" s="13">
        <v>11.9</v>
      </c>
      <c r="T28" s="13"/>
      <c r="U28" s="13"/>
      <c r="V28" s="13"/>
      <c r="W28" s="13"/>
      <c r="X28" s="13" t="s">
        <v>2115</v>
      </c>
      <c r="Y28" s="13" t="s">
        <v>1933</v>
      </c>
      <c r="Z28" s="13" t="s">
        <v>2116</v>
      </c>
      <c r="AA28" s="13" t="s">
        <v>10</v>
      </c>
      <c r="AB28" s="13">
        <v>12.6</v>
      </c>
      <c r="AC28" s="13">
        <v>2015</v>
      </c>
      <c r="AD28" s="13" t="s">
        <v>2108</v>
      </c>
      <c r="AE28" s="13">
        <v>0</v>
      </c>
      <c r="AF28" s="13">
        <v>0</v>
      </c>
      <c r="AG28" s="13">
        <v>0</v>
      </c>
      <c r="AH28" s="13">
        <v>0</v>
      </c>
      <c r="AI28" s="13" t="s">
        <v>10</v>
      </c>
      <c r="AJ28" s="13">
        <v>0</v>
      </c>
      <c r="AK28" s="13" t="s">
        <v>1876</v>
      </c>
      <c r="AL28" s="13" t="s">
        <v>1877</v>
      </c>
      <c r="AM28" s="13" t="s">
        <v>1876</v>
      </c>
      <c r="AN28" s="13" t="s">
        <v>1876</v>
      </c>
      <c r="AO28" s="13" t="s">
        <v>1876</v>
      </c>
      <c r="AP28" s="13" t="s">
        <v>1876</v>
      </c>
      <c r="AQ28" s="13" t="s">
        <v>1876</v>
      </c>
      <c r="AR28" s="13" t="s">
        <v>1876</v>
      </c>
      <c r="AS28" s="13" t="s">
        <v>1876</v>
      </c>
      <c r="AT28" s="13" t="s">
        <v>1876</v>
      </c>
      <c r="AU28" s="13" t="s">
        <v>1876</v>
      </c>
      <c r="AV28" s="13">
        <v>0</v>
      </c>
      <c r="AW28" s="13">
        <v>0</v>
      </c>
      <c r="AX28" s="13" t="s">
        <v>1876</v>
      </c>
      <c r="AY28" s="13" t="s">
        <v>1876</v>
      </c>
      <c r="AZ28" s="13">
        <v>0</v>
      </c>
      <c r="BA28" s="13" t="s">
        <v>1876</v>
      </c>
      <c r="BB28" s="13">
        <v>0</v>
      </c>
      <c r="BC28" s="13">
        <v>0</v>
      </c>
      <c r="BD28" s="13">
        <v>0</v>
      </c>
      <c r="BE28" s="13">
        <v>0</v>
      </c>
      <c r="BF28" s="13" t="s">
        <v>1876</v>
      </c>
      <c r="BG28" s="13" t="s">
        <v>1876</v>
      </c>
      <c r="BH28" s="13">
        <v>0</v>
      </c>
      <c r="BI28" s="13">
        <v>0</v>
      </c>
      <c r="BJ28" s="13">
        <v>0</v>
      </c>
      <c r="BK28" s="13" t="s">
        <v>1876</v>
      </c>
      <c r="BL28" s="13" t="s">
        <v>1868</v>
      </c>
      <c r="BM28" s="13" t="s">
        <v>625</v>
      </c>
      <c r="BN28" s="13" t="s">
        <v>2108</v>
      </c>
      <c r="BO28" s="13">
        <v>4</v>
      </c>
      <c r="BP28" s="13" t="s">
        <v>1904</v>
      </c>
      <c r="BQ28" s="66" t="s">
        <v>2101</v>
      </c>
      <c r="BR28" s="67" t="s">
        <v>2102</v>
      </c>
      <c r="BS28" s="68">
        <v>12.6</v>
      </c>
      <c r="BT28" s="72" t="s">
        <v>2109</v>
      </c>
      <c r="BU28" s="69">
        <v>94.444444444444443</v>
      </c>
      <c r="BV28" s="69">
        <v>76.041666666666657</v>
      </c>
      <c r="BW28" s="70"/>
      <c r="BX28" s="80" t="s">
        <v>2117</v>
      </c>
      <c r="BY28" s="72"/>
      <c r="BZ28" s="81"/>
      <c r="CA28" s="81"/>
      <c r="CB28" s="72" t="s">
        <v>2104</v>
      </c>
      <c r="CC28" s="82" t="s">
        <v>2117</v>
      </c>
      <c r="CD28" s="70"/>
      <c r="CE28" s="73">
        <v>94.444444444444443</v>
      </c>
      <c r="CF28" s="73">
        <v>76.041666666666657</v>
      </c>
      <c r="CG28" s="72" t="s">
        <v>2111</v>
      </c>
    </row>
    <row r="29" spans="1:85" ht="113.25" hidden="1" customHeight="1" x14ac:dyDescent="0.3">
      <c r="A29" s="62">
        <v>83</v>
      </c>
      <c r="B29" s="13">
        <v>83</v>
      </c>
      <c r="C29" s="63">
        <v>0</v>
      </c>
      <c r="D29" s="64">
        <v>1</v>
      </c>
      <c r="E29" s="13" t="s">
        <v>1864</v>
      </c>
      <c r="F29" s="13" t="s">
        <v>108</v>
      </c>
      <c r="G29" s="13" t="s">
        <v>2086</v>
      </c>
      <c r="H29" s="13" t="s">
        <v>588</v>
      </c>
      <c r="I29" s="13" t="s">
        <v>2096</v>
      </c>
      <c r="J29" s="13" t="s">
        <v>602</v>
      </c>
      <c r="K29" s="13" t="s">
        <v>1930</v>
      </c>
      <c r="L29" s="13" t="s">
        <v>580</v>
      </c>
      <c r="M29" s="13" t="s">
        <v>1931</v>
      </c>
      <c r="N29" s="13" t="s">
        <v>581</v>
      </c>
      <c r="O29" s="13" t="s">
        <v>87</v>
      </c>
      <c r="P29" s="13" t="s">
        <v>1868</v>
      </c>
      <c r="Q29" s="13" t="s">
        <v>628</v>
      </c>
      <c r="R29" s="13">
        <v>9.3000000000000007</v>
      </c>
      <c r="S29" s="13">
        <v>11.6</v>
      </c>
      <c r="T29" s="13"/>
      <c r="U29" s="13"/>
      <c r="V29" s="13"/>
      <c r="W29" s="13"/>
      <c r="X29" s="13" t="s">
        <v>2118</v>
      </c>
      <c r="Y29" s="13" t="s">
        <v>1933</v>
      </c>
      <c r="Z29" s="13" t="s">
        <v>2119</v>
      </c>
      <c r="AA29" s="13" t="s">
        <v>10</v>
      </c>
      <c r="AB29" s="13">
        <v>12.3</v>
      </c>
      <c r="AC29" s="13">
        <v>2015</v>
      </c>
      <c r="AD29" s="13" t="s">
        <v>2108</v>
      </c>
      <c r="AE29" s="13">
        <v>0</v>
      </c>
      <c r="AF29" s="13">
        <v>0</v>
      </c>
      <c r="AG29" s="13">
        <v>0</v>
      </c>
      <c r="AH29" s="13">
        <v>0</v>
      </c>
      <c r="AI29" s="13" t="s">
        <v>10</v>
      </c>
      <c r="AJ29" s="13">
        <v>0</v>
      </c>
      <c r="AK29" s="13" t="s">
        <v>1876</v>
      </c>
      <c r="AL29" s="13" t="s">
        <v>1877</v>
      </c>
      <c r="AM29" s="13" t="s">
        <v>1876</v>
      </c>
      <c r="AN29" s="13" t="s">
        <v>1876</v>
      </c>
      <c r="AO29" s="13" t="s">
        <v>1876</v>
      </c>
      <c r="AP29" s="13" t="s">
        <v>1876</v>
      </c>
      <c r="AQ29" s="13" t="s">
        <v>1876</v>
      </c>
      <c r="AR29" s="13" t="s">
        <v>1876</v>
      </c>
      <c r="AS29" s="13" t="s">
        <v>1876</v>
      </c>
      <c r="AT29" s="13" t="s">
        <v>1876</v>
      </c>
      <c r="AU29" s="13" t="s">
        <v>1876</v>
      </c>
      <c r="AV29" s="13">
        <v>0</v>
      </c>
      <c r="AW29" s="13">
        <v>0</v>
      </c>
      <c r="AX29" s="13" t="s">
        <v>1876</v>
      </c>
      <c r="AY29" s="13" t="s">
        <v>1876</v>
      </c>
      <c r="AZ29" s="13">
        <v>0</v>
      </c>
      <c r="BA29" s="13" t="s">
        <v>1876</v>
      </c>
      <c r="BB29" s="13">
        <v>0</v>
      </c>
      <c r="BC29" s="13">
        <v>0</v>
      </c>
      <c r="BD29" s="13">
        <v>0</v>
      </c>
      <c r="BE29" s="13">
        <v>0</v>
      </c>
      <c r="BF29" s="13" t="s">
        <v>1876</v>
      </c>
      <c r="BG29" s="13" t="s">
        <v>1876</v>
      </c>
      <c r="BH29" s="13">
        <v>0</v>
      </c>
      <c r="BI29" s="13">
        <v>0</v>
      </c>
      <c r="BJ29" s="13">
        <v>0</v>
      </c>
      <c r="BK29" s="13" t="s">
        <v>1876</v>
      </c>
      <c r="BL29" s="13" t="s">
        <v>1868</v>
      </c>
      <c r="BM29" s="13" t="s">
        <v>627</v>
      </c>
      <c r="BN29" s="13" t="s">
        <v>2108</v>
      </c>
      <c r="BO29" s="13">
        <v>4</v>
      </c>
      <c r="BP29" s="13" t="s">
        <v>1904</v>
      </c>
      <c r="BQ29" s="66" t="s">
        <v>2101</v>
      </c>
      <c r="BR29" s="67" t="s">
        <v>2102</v>
      </c>
      <c r="BS29" s="68">
        <v>12.3</v>
      </c>
      <c r="BT29" s="70"/>
      <c r="BU29" s="69">
        <v>94.308943089430883</v>
      </c>
      <c r="BV29" s="69">
        <v>75.268817204301087</v>
      </c>
      <c r="BW29" s="70"/>
      <c r="BX29" s="80" t="s">
        <v>2120</v>
      </c>
      <c r="BY29" s="72"/>
      <c r="BZ29" s="81"/>
      <c r="CA29" s="81"/>
      <c r="CB29" s="72" t="s">
        <v>2104</v>
      </c>
      <c r="CC29" s="82" t="s">
        <v>2120</v>
      </c>
      <c r="CD29" s="70"/>
      <c r="CE29" s="73">
        <v>94.308943089430883</v>
      </c>
      <c r="CF29" s="73">
        <v>75.268817204301087</v>
      </c>
      <c r="CG29" s="72" t="s">
        <v>2111</v>
      </c>
    </row>
    <row r="30" spans="1:85" ht="113.25" hidden="1" customHeight="1" x14ac:dyDescent="0.3">
      <c r="A30" s="62">
        <v>84</v>
      </c>
      <c r="B30" s="13">
        <v>84</v>
      </c>
      <c r="C30" s="63">
        <v>0</v>
      </c>
      <c r="D30" s="64">
        <v>1</v>
      </c>
      <c r="E30" s="13" t="s">
        <v>1864</v>
      </c>
      <c r="F30" s="13" t="s">
        <v>108</v>
      </c>
      <c r="G30" s="13" t="s">
        <v>2086</v>
      </c>
      <c r="H30" s="13" t="s">
        <v>588</v>
      </c>
      <c r="I30" s="13" t="s">
        <v>2096</v>
      </c>
      <c r="J30" s="13" t="s">
        <v>602</v>
      </c>
      <c r="K30" s="13" t="s">
        <v>1930</v>
      </c>
      <c r="L30" s="13" t="s">
        <v>580</v>
      </c>
      <c r="M30" s="13" t="s">
        <v>1931</v>
      </c>
      <c r="N30" s="13" t="s">
        <v>581</v>
      </c>
      <c r="O30" s="13" t="s">
        <v>87</v>
      </c>
      <c r="P30" s="13" t="s">
        <v>1868</v>
      </c>
      <c r="Q30" s="13" t="s">
        <v>630</v>
      </c>
      <c r="R30" s="13">
        <v>22.9</v>
      </c>
      <c r="S30" s="13">
        <v>25.9</v>
      </c>
      <c r="T30" s="13"/>
      <c r="U30" s="13"/>
      <c r="V30" s="13"/>
      <c r="W30" s="13"/>
      <c r="X30" s="13" t="s">
        <v>2121</v>
      </c>
      <c r="Y30" s="13" t="s">
        <v>1933</v>
      </c>
      <c r="Z30" s="13" t="s">
        <v>2122</v>
      </c>
      <c r="AA30" s="13" t="s">
        <v>10</v>
      </c>
      <c r="AB30" s="13">
        <v>27.9</v>
      </c>
      <c r="AC30" s="13">
        <v>2015</v>
      </c>
      <c r="AD30" s="13" t="s">
        <v>2108</v>
      </c>
      <c r="AE30" s="13">
        <v>0</v>
      </c>
      <c r="AF30" s="13">
        <v>0</v>
      </c>
      <c r="AG30" s="13">
        <v>0</v>
      </c>
      <c r="AH30" s="13">
        <v>0</v>
      </c>
      <c r="AI30" s="13" t="s">
        <v>10</v>
      </c>
      <c r="AJ30" s="13">
        <v>0</v>
      </c>
      <c r="AK30" s="13" t="s">
        <v>1876</v>
      </c>
      <c r="AL30" s="13" t="s">
        <v>1877</v>
      </c>
      <c r="AM30" s="13" t="s">
        <v>1876</v>
      </c>
      <c r="AN30" s="13" t="s">
        <v>1876</v>
      </c>
      <c r="AO30" s="13" t="s">
        <v>1876</v>
      </c>
      <c r="AP30" s="13" t="s">
        <v>1876</v>
      </c>
      <c r="AQ30" s="13" t="s">
        <v>1876</v>
      </c>
      <c r="AR30" s="13" t="s">
        <v>1876</v>
      </c>
      <c r="AS30" s="13" t="s">
        <v>1876</v>
      </c>
      <c r="AT30" s="13" t="s">
        <v>1876</v>
      </c>
      <c r="AU30" s="13" t="s">
        <v>1876</v>
      </c>
      <c r="AV30" s="13">
        <v>0</v>
      </c>
      <c r="AW30" s="13">
        <v>0</v>
      </c>
      <c r="AX30" s="13" t="s">
        <v>1876</v>
      </c>
      <c r="AY30" s="13" t="s">
        <v>1876</v>
      </c>
      <c r="AZ30" s="13">
        <v>0</v>
      </c>
      <c r="BA30" s="13" t="s">
        <v>1876</v>
      </c>
      <c r="BB30" s="13">
        <v>0</v>
      </c>
      <c r="BC30" s="13">
        <v>0</v>
      </c>
      <c r="BD30" s="13">
        <v>0</v>
      </c>
      <c r="BE30" s="13">
        <v>0</v>
      </c>
      <c r="BF30" s="13" t="s">
        <v>1876</v>
      </c>
      <c r="BG30" s="13" t="s">
        <v>1876</v>
      </c>
      <c r="BH30" s="13">
        <v>0</v>
      </c>
      <c r="BI30" s="13">
        <v>0</v>
      </c>
      <c r="BJ30" s="13">
        <v>0</v>
      </c>
      <c r="BK30" s="13" t="s">
        <v>1876</v>
      </c>
      <c r="BL30" s="13" t="s">
        <v>1868</v>
      </c>
      <c r="BM30" s="13" t="s">
        <v>629</v>
      </c>
      <c r="BN30" s="13" t="s">
        <v>2108</v>
      </c>
      <c r="BO30" s="13">
        <v>4</v>
      </c>
      <c r="BP30" s="13" t="s">
        <v>1904</v>
      </c>
      <c r="BQ30" s="66" t="s">
        <v>2101</v>
      </c>
      <c r="BR30" s="67" t="s">
        <v>2102</v>
      </c>
      <c r="BS30" s="68">
        <v>27.9</v>
      </c>
      <c r="BT30" s="70"/>
      <c r="BU30" s="69">
        <v>92.831541218637994</v>
      </c>
      <c r="BV30" s="69">
        <v>86.899563318777297</v>
      </c>
      <c r="BW30" s="70"/>
      <c r="BX30" s="80" t="s">
        <v>2123</v>
      </c>
      <c r="BY30" s="72"/>
      <c r="BZ30" s="81"/>
      <c r="CA30" s="81"/>
      <c r="CB30" s="72" t="s">
        <v>2104</v>
      </c>
      <c r="CC30" s="82" t="s">
        <v>2123</v>
      </c>
      <c r="CD30" s="70"/>
      <c r="CE30" s="73">
        <v>92.831541218637994</v>
      </c>
      <c r="CF30" s="73">
        <v>86.899563318777297</v>
      </c>
      <c r="CG30" s="72" t="s">
        <v>2111</v>
      </c>
    </row>
    <row r="31" spans="1:85" ht="113.25" hidden="1" customHeight="1" x14ac:dyDescent="0.3">
      <c r="A31" s="62">
        <v>85</v>
      </c>
      <c r="B31" s="13">
        <v>85</v>
      </c>
      <c r="C31" s="63">
        <v>0</v>
      </c>
      <c r="D31" s="64">
        <v>1</v>
      </c>
      <c r="E31" s="13" t="s">
        <v>1864</v>
      </c>
      <c r="F31" s="13" t="s">
        <v>108</v>
      </c>
      <c r="G31" s="13" t="s">
        <v>2086</v>
      </c>
      <c r="H31" s="13" t="s">
        <v>588</v>
      </c>
      <c r="I31" s="13" t="s">
        <v>2096</v>
      </c>
      <c r="J31" s="13" t="s">
        <v>602</v>
      </c>
      <c r="K31" s="13" t="s">
        <v>1930</v>
      </c>
      <c r="L31" s="13" t="s">
        <v>580</v>
      </c>
      <c r="M31" s="13" t="s">
        <v>1931</v>
      </c>
      <c r="N31" s="13" t="s">
        <v>581</v>
      </c>
      <c r="O31" s="13" t="s">
        <v>87</v>
      </c>
      <c r="P31" s="13" t="s">
        <v>1868</v>
      </c>
      <c r="Q31" s="13" t="s">
        <v>632</v>
      </c>
      <c r="R31" s="13">
        <v>15.9</v>
      </c>
      <c r="S31" s="13">
        <v>18.2</v>
      </c>
      <c r="T31" s="13"/>
      <c r="U31" s="13"/>
      <c r="V31" s="13"/>
      <c r="W31" s="13"/>
      <c r="X31" s="13" t="s">
        <v>2124</v>
      </c>
      <c r="Y31" s="13" t="s">
        <v>1933</v>
      </c>
      <c r="Z31" s="13" t="s">
        <v>2125</v>
      </c>
      <c r="AA31" s="13" t="s">
        <v>10</v>
      </c>
      <c r="AB31" s="13">
        <v>18.899999999999999</v>
      </c>
      <c r="AC31" s="13">
        <v>2015</v>
      </c>
      <c r="AD31" s="13" t="s">
        <v>2108</v>
      </c>
      <c r="AE31" s="13">
        <v>0</v>
      </c>
      <c r="AF31" s="13">
        <v>0</v>
      </c>
      <c r="AG31" s="13">
        <v>0</v>
      </c>
      <c r="AH31" s="13">
        <v>0</v>
      </c>
      <c r="AI31" s="13" t="s">
        <v>10</v>
      </c>
      <c r="AJ31" s="13">
        <v>0</v>
      </c>
      <c r="AK31" s="13" t="s">
        <v>1876</v>
      </c>
      <c r="AL31" s="13" t="s">
        <v>1877</v>
      </c>
      <c r="AM31" s="13" t="s">
        <v>1876</v>
      </c>
      <c r="AN31" s="13" t="s">
        <v>1876</v>
      </c>
      <c r="AO31" s="13" t="s">
        <v>1876</v>
      </c>
      <c r="AP31" s="13" t="s">
        <v>1876</v>
      </c>
      <c r="AQ31" s="13" t="s">
        <v>1876</v>
      </c>
      <c r="AR31" s="13" t="s">
        <v>1876</v>
      </c>
      <c r="AS31" s="13" t="s">
        <v>1876</v>
      </c>
      <c r="AT31" s="13" t="s">
        <v>1876</v>
      </c>
      <c r="AU31" s="13" t="s">
        <v>1876</v>
      </c>
      <c r="AV31" s="13">
        <v>0</v>
      </c>
      <c r="AW31" s="13">
        <v>0</v>
      </c>
      <c r="AX31" s="13" t="s">
        <v>1876</v>
      </c>
      <c r="AY31" s="13" t="s">
        <v>1876</v>
      </c>
      <c r="AZ31" s="13">
        <v>0</v>
      </c>
      <c r="BA31" s="13" t="s">
        <v>1876</v>
      </c>
      <c r="BB31" s="13">
        <v>0</v>
      </c>
      <c r="BC31" s="13">
        <v>0</v>
      </c>
      <c r="BD31" s="13">
        <v>0</v>
      </c>
      <c r="BE31" s="13">
        <v>0</v>
      </c>
      <c r="BF31" s="13" t="s">
        <v>1876</v>
      </c>
      <c r="BG31" s="13" t="s">
        <v>1876</v>
      </c>
      <c r="BH31" s="13">
        <v>0</v>
      </c>
      <c r="BI31" s="13">
        <v>0</v>
      </c>
      <c r="BJ31" s="13">
        <v>0</v>
      </c>
      <c r="BK31" s="13" t="s">
        <v>1876</v>
      </c>
      <c r="BL31" s="13" t="s">
        <v>1868</v>
      </c>
      <c r="BM31" s="13" t="s">
        <v>631</v>
      </c>
      <c r="BN31" s="13">
        <v>0</v>
      </c>
      <c r="BO31" s="13">
        <v>4</v>
      </c>
      <c r="BP31" s="13" t="s">
        <v>1904</v>
      </c>
      <c r="BQ31" s="66" t="s">
        <v>2101</v>
      </c>
      <c r="BR31" s="67" t="s">
        <v>2102</v>
      </c>
      <c r="BS31" s="68">
        <v>18.899999999999999</v>
      </c>
      <c r="BT31" s="70"/>
      <c r="BU31" s="69">
        <v>96.296296296296305</v>
      </c>
      <c r="BV31" s="69">
        <v>85.534591194968556</v>
      </c>
      <c r="BW31" s="70"/>
      <c r="BX31" s="80" t="s">
        <v>2126</v>
      </c>
      <c r="BY31" s="72"/>
      <c r="BZ31" s="81"/>
      <c r="CA31" s="81"/>
      <c r="CB31" s="72" t="s">
        <v>2104</v>
      </c>
      <c r="CC31" s="82" t="s">
        <v>2126</v>
      </c>
      <c r="CD31" s="70"/>
      <c r="CE31" s="73">
        <v>96.296296296296305</v>
      </c>
      <c r="CF31" s="73">
        <v>85.534591194968556</v>
      </c>
      <c r="CG31" s="72" t="s">
        <v>2111</v>
      </c>
    </row>
    <row r="32" spans="1:85" ht="113.25" hidden="1" customHeight="1" x14ac:dyDescent="0.3">
      <c r="A32" s="62">
        <v>86</v>
      </c>
      <c r="B32" s="13">
        <v>86</v>
      </c>
      <c r="C32" s="63">
        <v>0</v>
      </c>
      <c r="D32" s="64">
        <v>1</v>
      </c>
      <c r="E32" s="13" t="s">
        <v>1864</v>
      </c>
      <c r="F32" s="13" t="s">
        <v>108</v>
      </c>
      <c r="G32" s="13" t="s">
        <v>2086</v>
      </c>
      <c r="H32" s="13" t="s">
        <v>588</v>
      </c>
      <c r="I32" s="13" t="s">
        <v>2096</v>
      </c>
      <c r="J32" s="13" t="s">
        <v>602</v>
      </c>
      <c r="K32" s="13" t="s">
        <v>1930</v>
      </c>
      <c r="L32" s="13" t="s">
        <v>580</v>
      </c>
      <c r="M32" s="13" t="s">
        <v>1931</v>
      </c>
      <c r="N32" s="13" t="s">
        <v>581</v>
      </c>
      <c r="O32" s="13" t="s">
        <v>87</v>
      </c>
      <c r="P32" s="13" t="s">
        <v>1868</v>
      </c>
      <c r="Q32" s="13" t="s">
        <v>634</v>
      </c>
      <c r="R32" s="13">
        <v>7.15</v>
      </c>
      <c r="S32" s="13">
        <v>6.7</v>
      </c>
      <c r="T32" s="13"/>
      <c r="U32" s="13"/>
      <c r="V32" s="13"/>
      <c r="W32" s="13"/>
      <c r="X32" s="13" t="s">
        <v>2127</v>
      </c>
      <c r="Y32" s="13" t="s">
        <v>1933</v>
      </c>
      <c r="Z32" s="13" t="s">
        <v>2128</v>
      </c>
      <c r="AA32" s="13" t="s">
        <v>10</v>
      </c>
      <c r="AB32" s="13">
        <v>6.32</v>
      </c>
      <c r="AC32" s="13">
        <v>2015</v>
      </c>
      <c r="AD32" s="13" t="s">
        <v>2129</v>
      </c>
      <c r="AE32" s="13">
        <v>0</v>
      </c>
      <c r="AF32" s="13" t="s">
        <v>2130</v>
      </c>
      <c r="AG32" s="13" t="s">
        <v>2131</v>
      </c>
      <c r="AH32" s="13">
        <v>0</v>
      </c>
      <c r="AI32" s="13" t="s">
        <v>10</v>
      </c>
      <c r="AJ32" s="13" t="s">
        <v>1876</v>
      </c>
      <c r="AK32" s="13">
        <v>0</v>
      </c>
      <c r="AL32" s="13" t="s">
        <v>1891</v>
      </c>
      <c r="AM32" s="13">
        <v>0</v>
      </c>
      <c r="AN32" s="13">
        <v>0</v>
      </c>
      <c r="AO32" s="13">
        <v>0</v>
      </c>
      <c r="AP32" s="13">
        <v>0</v>
      </c>
      <c r="AQ32" s="13">
        <v>0</v>
      </c>
      <c r="AR32" s="13">
        <v>0</v>
      </c>
      <c r="AS32" s="13">
        <v>0</v>
      </c>
      <c r="AT32" s="13">
        <v>0</v>
      </c>
      <c r="AU32" s="13">
        <v>0</v>
      </c>
      <c r="AV32" s="13">
        <v>0</v>
      </c>
      <c r="AW32" s="13">
        <v>0</v>
      </c>
      <c r="AX32" s="13">
        <v>0</v>
      </c>
      <c r="AY32" s="13">
        <v>0</v>
      </c>
      <c r="AZ32" s="13">
        <v>0</v>
      </c>
      <c r="BA32" s="13">
        <v>0</v>
      </c>
      <c r="BB32" s="13">
        <v>0</v>
      </c>
      <c r="BC32" s="13">
        <v>0</v>
      </c>
      <c r="BD32" s="13">
        <v>0</v>
      </c>
      <c r="BE32" s="13">
        <v>0</v>
      </c>
      <c r="BF32" s="13" t="s">
        <v>1876</v>
      </c>
      <c r="BG32" s="13" t="s">
        <v>1876</v>
      </c>
      <c r="BH32" s="13">
        <v>0</v>
      </c>
      <c r="BI32" s="13">
        <v>0</v>
      </c>
      <c r="BJ32" s="13">
        <v>0</v>
      </c>
      <c r="BK32" s="13" t="s">
        <v>1876</v>
      </c>
      <c r="BL32" s="13" t="s">
        <v>1868</v>
      </c>
      <c r="BM32" s="13" t="s">
        <v>633</v>
      </c>
      <c r="BN32" s="13" t="s">
        <v>2129</v>
      </c>
      <c r="BO32" s="13">
        <v>4</v>
      </c>
      <c r="BP32" s="13" t="s">
        <v>1904</v>
      </c>
      <c r="BQ32" s="66" t="s">
        <v>2101</v>
      </c>
      <c r="BR32" s="67" t="s">
        <v>2102</v>
      </c>
      <c r="BS32" s="68">
        <v>6.32</v>
      </c>
      <c r="BT32" s="70"/>
      <c r="BU32" s="69">
        <v>94.328358208955223</v>
      </c>
      <c r="BV32" s="69">
        <v>88.391608391608386</v>
      </c>
      <c r="BW32" s="70"/>
      <c r="BX32" s="80" t="s">
        <v>2132</v>
      </c>
      <c r="BY32" s="72"/>
      <c r="BZ32" s="81"/>
      <c r="CA32" s="81"/>
      <c r="CB32" s="72" t="s">
        <v>2133</v>
      </c>
      <c r="CC32" s="82" t="s">
        <v>2132</v>
      </c>
      <c r="CD32" s="70"/>
      <c r="CE32" s="73" t="e">
        <f t="shared" ref="CE32:CE34" si="3">+$CC32*100/$T32</f>
        <v>#DIV/0!</v>
      </c>
      <c r="CF32" s="73" t="e">
        <f t="shared" ref="CF32:CF34" si="4">+$CC32*100/$W32</f>
        <v>#DIV/0!</v>
      </c>
      <c r="CG32" s="72" t="s">
        <v>2134</v>
      </c>
    </row>
    <row r="33" spans="1:85" ht="113.25" hidden="1" customHeight="1" x14ac:dyDescent="0.3">
      <c r="A33" s="62">
        <v>87</v>
      </c>
      <c r="B33" s="13">
        <v>87</v>
      </c>
      <c r="C33" s="63">
        <v>0</v>
      </c>
      <c r="D33" s="64">
        <v>1</v>
      </c>
      <c r="E33" s="13" t="s">
        <v>1864</v>
      </c>
      <c r="F33" s="13" t="s">
        <v>108</v>
      </c>
      <c r="G33" s="13" t="s">
        <v>2086</v>
      </c>
      <c r="H33" s="13" t="s">
        <v>588</v>
      </c>
      <c r="I33" s="13" t="s">
        <v>2096</v>
      </c>
      <c r="J33" s="13" t="s">
        <v>602</v>
      </c>
      <c r="K33" s="13" t="s">
        <v>1930</v>
      </c>
      <c r="L33" s="13" t="s">
        <v>580</v>
      </c>
      <c r="M33" s="13" t="s">
        <v>1931</v>
      </c>
      <c r="N33" s="13" t="s">
        <v>581</v>
      </c>
      <c r="O33" s="13" t="s">
        <v>87</v>
      </c>
      <c r="P33" s="13" t="s">
        <v>1868</v>
      </c>
      <c r="Q33" s="13" t="s">
        <v>636</v>
      </c>
      <c r="R33" s="13">
        <v>6.7</v>
      </c>
      <c r="S33" s="13">
        <v>6.7</v>
      </c>
      <c r="T33" s="13"/>
      <c r="U33" s="13"/>
      <c r="V33" s="13"/>
      <c r="W33" s="13"/>
      <c r="X33" s="13" t="s">
        <v>2127</v>
      </c>
      <c r="Y33" s="13" t="s">
        <v>1933</v>
      </c>
      <c r="Z33" s="13" t="s">
        <v>2135</v>
      </c>
      <c r="AA33" s="13" t="s">
        <v>10</v>
      </c>
      <c r="AB33" s="13">
        <v>6.03</v>
      </c>
      <c r="AC33" s="13">
        <v>2015</v>
      </c>
      <c r="AD33" s="13" t="s">
        <v>2129</v>
      </c>
      <c r="AE33" s="13">
        <v>0</v>
      </c>
      <c r="AF33" s="13">
        <v>0</v>
      </c>
      <c r="AG33" s="13">
        <v>0</v>
      </c>
      <c r="AH33" s="13">
        <v>0</v>
      </c>
      <c r="AI33" s="13" t="s">
        <v>10</v>
      </c>
      <c r="AJ33" s="13" t="s">
        <v>1876</v>
      </c>
      <c r="AK33" s="13">
        <v>0</v>
      </c>
      <c r="AL33" s="13" t="s">
        <v>1891</v>
      </c>
      <c r="AM33" s="13">
        <v>0</v>
      </c>
      <c r="AN33" s="13">
        <v>0</v>
      </c>
      <c r="AO33" s="13">
        <v>0</v>
      </c>
      <c r="AP33" s="13">
        <v>0</v>
      </c>
      <c r="AQ33" s="13">
        <v>0</v>
      </c>
      <c r="AR33" s="13">
        <v>0</v>
      </c>
      <c r="AS33" s="13">
        <v>0</v>
      </c>
      <c r="AT33" s="13">
        <v>0</v>
      </c>
      <c r="AU33" s="13">
        <v>0</v>
      </c>
      <c r="AV33" s="13">
        <v>0</v>
      </c>
      <c r="AW33" s="13">
        <v>0</v>
      </c>
      <c r="AX33" s="13">
        <v>0</v>
      </c>
      <c r="AY33" s="13">
        <v>0</v>
      </c>
      <c r="AZ33" s="13">
        <v>0</v>
      </c>
      <c r="BA33" s="13">
        <v>0</v>
      </c>
      <c r="BB33" s="13">
        <v>0</v>
      </c>
      <c r="BC33" s="13">
        <v>0</v>
      </c>
      <c r="BD33" s="13">
        <v>0</v>
      </c>
      <c r="BE33" s="13">
        <v>0</v>
      </c>
      <c r="BF33" s="13" t="s">
        <v>1876</v>
      </c>
      <c r="BG33" s="13" t="s">
        <v>1876</v>
      </c>
      <c r="BH33" s="13">
        <v>0</v>
      </c>
      <c r="BI33" s="13">
        <v>0</v>
      </c>
      <c r="BJ33" s="13">
        <v>0</v>
      </c>
      <c r="BK33" s="13" t="s">
        <v>1876</v>
      </c>
      <c r="BL33" s="13" t="s">
        <v>1868</v>
      </c>
      <c r="BM33" s="13" t="s">
        <v>635</v>
      </c>
      <c r="BN33" s="13" t="s">
        <v>2129</v>
      </c>
      <c r="BO33" s="13">
        <v>4</v>
      </c>
      <c r="BP33" s="13" t="s">
        <v>1904</v>
      </c>
      <c r="BQ33" s="66" t="s">
        <v>2101</v>
      </c>
      <c r="BR33" s="67" t="s">
        <v>2102</v>
      </c>
      <c r="BS33" s="68">
        <v>6.03</v>
      </c>
      <c r="BT33" s="70"/>
      <c r="BU33" s="69">
        <v>90</v>
      </c>
      <c r="BV33" s="69">
        <v>90</v>
      </c>
      <c r="BW33" s="70"/>
      <c r="BX33" s="80" t="s">
        <v>2136</v>
      </c>
      <c r="BY33" s="72"/>
      <c r="BZ33" s="81"/>
      <c r="CA33" s="81"/>
      <c r="CB33" s="72" t="s">
        <v>2133</v>
      </c>
      <c r="CC33" s="82" t="s">
        <v>2136</v>
      </c>
      <c r="CD33" s="70"/>
      <c r="CE33" s="73" t="e">
        <f t="shared" si="3"/>
        <v>#DIV/0!</v>
      </c>
      <c r="CF33" s="73" t="e">
        <f t="shared" si="4"/>
        <v>#DIV/0!</v>
      </c>
      <c r="CG33" s="72" t="s">
        <v>2134</v>
      </c>
    </row>
    <row r="34" spans="1:85" ht="113.25" hidden="1" customHeight="1" x14ac:dyDescent="0.3">
      <c r="A34" s="62">
        <v>88</v>
      </c>
      <c r="B34" s="13">
        <v>88</v>
      </c>
      <c r="C34" s="63">
        <v>0</v>
      </c>
      <c r="D34" s="64">
        <v>1</v>
      </c>
      <c r="E34" s="13" t="s">
        <v>1864</v>
      </c>
      <c r="F34" s="13" t="s">
        <v>108</v>
      </c>
      <c r="G34" s="13" t="s">
        <v>2086</v>
      </c>
      <c r="H34" s="13" t="s">
        <v>588</v>
      </c>
      <c r="I34" s="13" t="s">
        <v>2096</v>
      </c>
      <c r="J34" s="13" t="s">
        <v>602</v>
      </c>
      <c r="K34" s="13" t="s">
        <v>1930</v>
      </c>
      <c r="L34" s="13" t="s">
        <v>580</v>
      </c>
      <c r="M34" s="13" t="s">
        <v>1931</v>
      </c>
      <c r="N34" s="13" t="s">
        <v>581</v>
      </c>
      <c r="O34" s="13" t="s">
        <v>87</v>
      </c>
      <c r="P34" s="13" t="s">
        <v>1868</v>
      </c>
      <c r="Q34" s="13" t="s">
        <v>638</v>
      </c>
      <c r="R34" s="13">
        <v>7.52</v>
      </c>
      <c r="S34" s="13">
        <v>7.2</v>
      </c>
      <c r="T34" s="13"/>
      <c r="U34" s="13"/>
      <c r="V34" s="13"/>
      <c r="W34" s="13"/>
      <c r="X34" s="13" t="s">
        <v>2127</v>
      </c>
      <c r="Y34" s="13" t="s">
        <v>1933</v>
      </c>
      <c r="Z34" s="13" t="s">
        <v>2137</v>
      </c>
      <c r="AA34" s="13" t="s">
        <v>10</v>
      </c>
      <c r="AB34" s="13">
        <v>6.89</v>
      </c>
      <c r="AC34" s="13">
        <v>2015</v>
      </c>
      <c r="AD34" s="13" t="s">
        <v>2129</v>
      </c>
      <c r="AE34" s="13">
        <v>0</v>
      </c>
      <c r="AF34" s="13">
        <v>0</v>
      </c>
      <c r="AG34" s="13">
        <v>0</v>
      </c>
      <c r="AH34" s="13">
        <v>0</v>
      </c>
      <c r="AI34" s="13" t="s">
        <v>10</v>
      </c>
      <c r="AJ34" s="13" t="s">
        <v>1876</v>
      </c>
      <c r="AK34" s="13">
        <v>0</v>
      </c>
      <c r="AL34" s="13" t="s">
        <v>1891</v>
      </c>
      <c r="AM34" s="13">
        <v>0</v>
      </c>
      <c r="AN34" s="13">
        <v>0</v>
      </c>
      <c r="AO34" s="13">
        <v>0</v>
      </c>
      <c r="AP34" s="13">
        <v>0</v>
      </c>
      <c r="AQ34" s="13">
        <v>0</v>
      </c>
      <c r="AR34" s="13">
        <v>0</v>
      </c>
      <c r="AS34" s="13">
        <v>0</v>
      </c>
      <c r="AT34" s="13">
        <v>0</v>
      </c>
      <c r="AU34" s="13">
        <v>0</v>
      </c>
      <c r="AV34" s="13">
        <v>0</v>
      </c>
      <c r="AW34" s="13">
        <v>0</v>
      </c>
      <c r="AX34" s="13">
        <v>0</v>
      </c>
      <c r="AY34" s="13">
        <v>0</v>
      </c>
      <c r="AZ34" s="13">
        <v>0</v>
      </c>
      <c r="BA34" s="13">
        <v>0</v>
      </c>
      <c r="BB34" s="13">
        <v>0</v>
      </c>
      <c r="BC34" s="13">
        <v>0</v>
      </c>
      <c r="BD34" s="13">
        <v>0</v>
      </c>
      <c r="BE34" s="13">
        <v>0</v>
      </c>
      <c r="BF34" s="13" t="s">
        <v>1876</v>
      </c>
      <c r="BG34" s="13" t="s">
        <v>1876</v>
      </c>
      <c r="BH34" s="13">
        <v>0</v>
      </c>
      <c r="BI34" s="13">
        <v>0</v>
      </c>
      <c r="BJ34" s="13">
        <v>0</v>
      </c>
      <c r="BK34" s="13" t="s">
        <v>1876</v>
      </c>
      <c r="BL34" s="13" t="s">
        <v>1868</v>
      </c>
      <c r="BM34" s="13" t="s">
        <v>637</v>
      </c>
      <c r="BN34" s="13" t="s">
        <v>2129</v>
      </c>
      <c r="BO34" s="13">
        <v>4</v>
      </c>
      <c r="BP34" s="13" t="s">
        <v>1904</v>
      </c>
      <c r="BQ34" s="66" t="s">
        <v>2101</v>
      </c>
      <c r="BR34" s="67" t="s">
        <v>2102</v>
      </c>
      <c r="BS34" s="68">
        <v>6.89</v>
      </c>
      <c r="BT34" s="70"/>
      <c r="BU34" s="69">
        <v>95.694444444444443</v>
      </c>
      <c r="BV34" s="69">
        <v>91.622340425531917</v>
      </c>
      <c r="BW34" s="70"/>
      <c r="BX34" s="80" t="s">
        <v>2138</v>
      </c>
      <c r="BY34" s="72"/>
      <c r="BZ34" s="81"/>
      <c r="CA34" s="81"/>
      <c r="CB34" s="72" t="s">
        <v>2133</v>
      </c>
      <c r="CC34" s="82" t="s">
        <v>2139</v>
      </c>
      <c r="CD34" s="70"/>
      <c r="CE34" s="73" t="e">
        <f t="shared" si="3"/>
        <v>#DIV/0!</v>
      </c>
      <c r="CF34" s="73" t="e">
        <f t="shared" si="4"/>
        <v>#DIV/0!</v>
      </c>
      <c r="CG34" s="72" t="s">
        <v>2134</v>
      </c>
    </row>
    <row r="35" spans="1:85" ht="113.25" hidden="1" customHeight="1" x14ac:dyDescent="0.3">
      <c r="A35" s="62">
        <v>89</v>
      </c>
      <c r="B35" s="13">
        <v>89</v>
      </c>
      <c r="C35" s="63">
        <v>0</v>
      </c>
      <c r="D35" s="64">
        <v>1</v>
      </c>
      <c r="E35" s="13" t="s">
        <v>1864</v>
      </c>
      <c r="F35" s="13" t="s">
        <v>108</v>
      </c>
      <c r="G35" s="13" t="s">
        <v>2086</v>
      </c>
      <c r="H35" s="13" t="s">
        <v>588</v>
      </c>
      <c r="I35" s="13" t="s">
        <v>2140</v>
      </c>
      <c r="J35" s="13" t="s">
        <v>639</v>
      </c>
      <c r="K35" s="13" t="s">
        <v>1930</v>
      </c>
      <c r="L35" s="13" t="s">
        <v>580</v>
      </c>
      <c r="M35" s="13" t="s">
        <v>1931</v>
      </c>
      <c r="N35" s="13" t="s">
        <v>581</v>
      </c>
      <c r="O35" s="13" t="s">
        <v>87</v>
      </c>
      <c r="P35" s="13" t="s">
        <v>1868</v>
      </c>
      <c r="Q35" s="13" t="s">
        <v>641</v>
      </c>
      <c r="R35" s="13">
        <v>30</v>
      </c>
      <c r="S35" s="13">
        <v>4</v>
      </c>
      <c r="T35" s="13"/>
      <c r="U35" s="13"/>
      <c r="V35" s="13"/>
      <c r="W35" s="13"/>
      <c r="X35" s="13" t="s">
        <v>2141</v>
      </c>
      <c r="Y35" s="13" t="s">
        <v>2045</v>
      </c>
      <c r="Z35" s="13" t="s">
        <v>2142</v>
      </c>
      <c r="AA35" s="13" t="s">
        <v>10</v>
      </c>
      <c r="AB35" s="13">
        <v>4</v>
      </c>
      <c r="AC35" s="13">
        <v>2015</v>
      </c>
      <c r="AD35" s="13" t="s">
        <v>2089</v>
      </c>
      <c r="AE35" s="13">
        <v>0</v>
      </c>
      <c r="AF35" s="13">
        <v>0</v>
      </c>
      <c r="AG35" s="13">
        <v>0</v>
      </c>
      <c r="AH35" s="13">
        <v>0</v>
      </c>
      <c r="AI35" s="13" t="s">
        <v>10</v>
      </c>
      <c r="AJ35" s="13" t="s">
        <v>1876</v>
      </c>
      <c r="AK35" s="13">
        <v>0</v>
      </c>
      <c r="AL35" s="13" t="s">
        <v>1891</v>
      </c>
      <c r="AM35" s="13" t="s">
        <v>1876</v>
      </c>
      <c r="AN35" s="13" t="s">
        <v>1876</v>
      </c>
      <c r="AO35" s="13" t="s">
        <v>1876</v>
      </c>
      <c r="AP35" s="13" t="s">
        <v>1876</v>
      </c>
      <c r="AQ35" s="13" t="s">
        <v>1876</v>
      </c>
      <c r="AR35" s="13" t="s">
        <v>1876</v>
      </c>
      <c r="AS35" s="13" t="s">
        <v>1876</v>
      </c>
      <c r="AT35" s="13" t="s">
        <v>1876</v>
      </c>
      <c r="AU35" s="13" t="s">
        <v>1876</v>
      </c>
      <c r="AV35" s="13" t="s">
        <v>1876</v>
      </c>
      <c r="AW35" s="13">
        <v>0</v>
      </c>
      <c r="AX35" s="13" t="s">
        <v>1876</v>
      </c>
      <c r="AY35" s="13" t="s">
        <v>1876</v>
      </c>
      <c r="AZ35" s="13" t="s">
        <v>1876</v>
      </c>
      <c r="BA35" s="13" t="s">
        <v>1876</v>
      </c>
      <c r="BB35" s="13" t="s">
        <v>1876</v>
      </c>
      <c r="BC35" s="13">
        <v>0</v>
      </c>
      <c r="BD35" s="13">
        <v>0</v>
      </c>
      <c r="BE35" s="13">
        <v>0</v>
      </c>
      <c r="BF35" s="13" t="s">
        <v>1876</v>
      </c>
      <c r="BG35" s="13" t="s">
        <v>1876</v>
      </c>
      <c r="BH35" s="13">
        <v>0</v>
      </c>
      <c r="BI35" s="13">
        <v>0</v>
      </c>
      <c r="BJ35" s="13">
        <v>0</v>
      </c>
      <c r="BK35" s="13" t="s">
        <v>1876</v>
      </c>
      <c r="BL35" s="13" t="s">
        <v>1868</v>
      </c>
      <c r="BM35" s="13" t="s">
        <v>640</v>
      </c>
      <c r="BN35" s="13" t="s">
        <v>2089</v>
      </c>
      <c r="BO35" s="13">
        <v>4</v>
      </c>
      <c r="BP35" s="13" t="s">
        <v>1904</v>
      </c>
      <c r="BQ35" s="66" t="s">
        <v>2101</v>
      </c>
      <c r="BR35" s="67" t="s">
        <v>2102</v>
      </c>
      <c r="BS35" s="68">
        <v>8.19</v>
      </c>
      <c r="BT35" s="70"/>
      <c r="BU35" s="69">
        <v>204.75</v>
      </c>
      <c r="BV35" s="69">
        <v>27.3</v>
      </c>
      <c r="BW35" s="70"/>
      <c r="BX35" s="80" t="s">
        <v>2143</v>
      </c>
      <c r="BY35" s="72" t="s">
        <v>2144</v>
      </c>
      <c r="BZ35" s="81" t="s">
        <v>2145</v>
      </c>
      <c r="CA35" s="81" t="s">
        <v>2146</v>
      </c>
      <c r="CB35" s="72"/>
      <c r="CC35" s="100">
        <v>0.1047</v>
      </c>
      <c r="CD35" s="96" t="s">
        <v>2147</v>
      </c>
      <c r="CE35" s="73">
        <v>70</v>
      </c>
      <c r="CF35" s="73">
        <v>30</v>
      </c>
      <c r="CG35" s="72"/>
    </row>
    <row r="36" spans="1:85" ht="113.25" hidden="1" customHeight="1" x14ac:dyDescent="0.3">
      <c r="A36" s="62">
        <v>91</v>
      </c>
      <c r="B36" s="13">
        <v>91</v>
      </c>
      <c r="C36" s="63">
        <v>0</v>
      </c>
      <c r="D36" s="64">
        <v>1</v>
      </c>
      <c r="E36" s="13" t="s">
        <v>1864</v>
      </c>
      <c r="F36" s="13" t="s">
        <v>108</v>
      </c>
      <c r="G36" s="13" t="s">
        <v>2086</v>
      </c>
      <c r="H36" s="13" t="s">
        <v>588</v>
      </c>
      <c r="I36" s="13" t="s">
        <v>2140</v>
      </c>
      <c r="J36" s="13" t="s">
        <v>639</v>
      </c>
      <c r="K36" s="13" t="s">
        <v>1930</v>
      </c>
      <c r="L36" s="13" t="s">
        <v>580</v>
      </c>
      <c r="M36" s="13" t="s">
        <v>1931</v>
      </c>
      <c r="N36" s="13" t="s">
        <v>581</v>
      </c>
      <c r="O36" s="13" t="s">
        <v>87</v>
      </c>
      <c r="P36" s="13" t="s">
        <v>1868</v>
      </c>
      <c r="Q36" s="13" t="s">
        <v>643</v>
      </c>
      <c r="R36" s="13">
        <v>35</v>
      </c>
      <c r="S36" s="13">
        <v>27</v>
      </c>
      <c r="T36" s="13"/>
      <c r="U36" s="13"/>
      <c r="V36" s="13"/>
      <c r="W36" s="13"/>
      <c r="X36" s="13" t="s">
        <v>2148</v>
      </c>
      <c r="Y36" s="13" t="s">
        <v>2045</v>
      </c>
      <c r="Z36" s="13" t="s">
        <v>2149</v>
      </c>
      <c r="AA36" s="13" t="s">
        <v>10</v>
      </c>
      <c r="AB36" s="13">
        <v>27</v>
      </c>
      <c r="AC36" s="13">
        <v>2015</v>
      </c>
      <c r="AD36" s="13" t="s">
        <v>2089</v>
      </c>
      <c r="AE36" s="13">
        <v>0</v>
      </c>
      <c r="AF36" s="13">
        <v>0</v>
      </c>
      <c r="AG36" s="13">
        <v>0</v>
      </c>
      <c r="AH36" s="13">
        <v>0</v>
      </c>
      <c r="AI36" s="13" t="s">
        <v>10</v>
      </c>
      <c r="AJ36" s="13" t="s">
        <v>1876</v>
      </c>
      <c r="AK36" s="13">
        <v>0</v>
      </c>
      <c r="AL36" s="13" t="s">
        <v>1891</v>
      </c>
      <c r="AM36" s="13" t="s">
        <v>1876</v>
      </c>
      <c r="AN36" s="13" t="s">
        <v>1876</v>
      </c>
      <c r="AO36" s="13" t="s">
        <v>1876</v>
      </c>
      <c r="AP36" s="13" t="s">
        <v>1876</v>
      </c>
      <c r="AQ36" s="13" t="s">
        <v>1876</v>
      </c>
      <c r="AR36" s="13" t="s">
        <v>1876</v>
      </c>
      <c r="AS36" s="13" t="s">
        <v>1876</v>
      </c>
      <c r="AT36" s="13" t="s">
        <v>1876</v>
      </c>
      <c r="AU36" s="13" t="s">
        <v>1876</v>
      </c>
      <c r="AV36" s="13" t="s">
        <v>1876</v>
      </c>
      <c r="AW36" s="13">
        <v>0</v>
      </c>
      <c r="AX36" s="13" t="s">
        <v>1876</v>
      </c>
      <c r="AY36" s="13" t="s">
        <v>1876</v>
      </c>
      <c r="AZ36" s="13" t="s">
        <v>1876</v>
      </c>
      <c r="BA36" s="13" t="s">
        <v>1876</v>
      </c>
      <c r="BB36" s="13" t="s">
        <v>1876</v>
      </c>
      <c r="BC36" s="13">
        <v>0</v>
      </c>
      <c r="BD36" s="13">
        <v>0</v>
      </c>
      <c r="BE36" s="13">
        <v>0</v>
      </c>
      <c r="BF36" s="13" t="s">
        <v>1876</v>
      </c>
      <c r="BG36" s="13" t="s">
        <v>1876</v>
      </c>
      <c r="BH36" s="13">
        <v>0</v>
      </c>
      <c r="BI36" s="13">
        <v>0</v>
      </c>
      <c r="BJ36" s="13">
        <v>0</v>
      </c>
      <c r="BK36" s="13" t="s">
        <v>1876</v>
      </c>
      <c r="BL36" s="13" t="s">
        <v>1868</v>
      </c>
      <c r="BM36" s="13" t="s">
        <v>642</v>
      </c>
      <c r="BN36" s="13" t="s">
        <v>2089</v>
      </c>
      <c r="BO36" s="13">
        <v>4</v>
      </c>
      <c r="BP36" s="13" t="s">
        <v>1904</v>
      </c>
      <c r="BQ36" s="66" t="s">
        <v>2101</v>
      </c>
      <c r="BR36" s="67" t="s">
        <v>2102</v>
      </c>
      <c r="BS36" s="68">
        <v>30</v>
      </c>
      <c r="BT36" s="70"/>
      <c r="BU36" s="70">
        <v>111.11111111111111</v>
      </c>
      <c r="BV36" s="69">
        <v>85.714285714285708</v>
      </c>
      <c r="BW36" s="70"/>
      <c r="BX36" s="80" t="s">
        <v>2150</v>
      </c>
      <c r="BY36" s="72" t="s">
        <v>2151</v>
      </c>
      <c r="BZ36" s="72">
        <v>1.0521108179419525</v>
      </c>
      <c r="CA36" s="81" t="s">
        <v>2152</v>
      </c>
      <c r="CB36" s="72"/>
      <c r="CC36" s="82" t="s">
        <v>2153</v>
      </c>
      <c r="CD36" s="96" t="s">
        <v>2154</v>
      </c>
      <c r="CE36" s="74">
        <v>119</v>
      </c>
      <c r="CF36" s="74">
        <v>102</v>
      </c>
      <c r="CG36" s="72"/>
    </row>
    <row r="37" spans="1:85" ht="113.25" hidden="1" customHeight="1" x14ac:dyDescent="0.3">
      <c r="A37" s="62">
        <v>93</v>
      </c>
      <c r="B37" s="13">
        <v>93</v>
      </c>
      <c r="C37" s="63">
        <v>0</v>
      </c>
      <c r="D37" s="64">
        <v>1</v>
      </c>
      <c r="E37" s="13" t="s">
        <v>1864</v>
      </c>
      <c r="F37" s="13" t="s">
        <v>108</v>
      </c>
      <c r="G37" s="13" t="s">
        <v>2155</v>
      </c>
      <c r="H37" s="13" t="s">
        <v>644</v>
      </c>
      <c r="I37" s="13">
        <v>117</v>
      </c>
      <c r="J37" s="13" t="s">
        <v>645</v>
      </c>
      <c r="K37" s="13" t="s">
        <v>1930</v>
      </c>
      <c r="L37" s="13" t="s">
        <v>580</v>
      </c>
      <c r="M37" s="13" t="s">
        <v>1931</v>
      </c>
      <c r="N37" s="13" t="s">
        <v>581</v>
      </c>
      <c r="O37" s="13" t="s">
        <v>87</v>
      </c>
      <c r="P37" s="13" t="s">
        <v>1868</v>
      </c>
      <c r="Q37" s="13" t="s">
        <v>647</v>
      </c>
      <c r="R37" s="13">
        <v>100</v>
      </c>
      <c r="S37" s="13"/>
      <c r="T37" s="13"/>
      <c r="U37" s="13"/>
      <c r="V37" s="13"/>
      <c r="W37" s="13"/>
      <c r="X37" s="13" t="s">
        <v>2156</v>
      </c>
      <c r="Y37" s="13" t="s">
        <v>1933</v>
      </c>
      <c r="Z37" s="13" t="s">
        <v>2157</v>
      </c>
      <c r="AA37" s="13" t="s">
        <v>10</v>
      </c>
      <c r="AB37" s="13">
        <v>97</v>
      </c>
      <c r="AC37" s="13">
        <v>2014</v>
      </c>
      <c r="AD37" s="13" t="s">
        <v>2089</v>
      </c>
      <c r="AE37" s="13">
        <v>0</v>
      </c>
      <c r="AF37" s="13">
        <v>0</v>
      </c>
      <c r="AG37" s="13">
        <v>0</v>
      </c>
      <c r="AH37" s="13">
        <v>0</v>
      </c>
      <c r="AI37" s="13" t="s">
        <v>10</v>
      </c>
      <c r="AJ37" s="13" t="s">
        <v>1876</v>
      </c>
      <c r="AK37" s="13">
        <v>0</v>
      </c>
      <c r="AL37" s="13" t="s">
        <v>1891</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13">
        <v>0</v>
      </c>
      <c r="BF37" s="13" t="s">
        <v>1876</v>
      </c>
      <c r="BG37" s="13" t="s">
        <v>1876</v>
      </c>
      <c r="BH37" s="13">
        <v>0</v>
      </c>
      <c r="BI37" s="13">
        <v>0</v>
      </c>
      <c r="BJ37" s="13">
        <v>0</v>
      </c>
      <c r="BK37" s="13" t="s">
        <v>1876</v>
      </c>
      <c r="BL37" s="13" t="s">
        <v>1868</v>
      </c>
      <c r="BM37" s="13" t="s">
        <v>646</v>
      </c>
      <c r="BN37" s="13" t="s">
        <v>2089</v>
      </c>
      <c r="BO37" s="13">
        <v>4</v>
      </c>
      <c r="BP37" s="13" t="s">
        <v>1904</v>
      </c>
      <c r="BQ37" s="66" t="s">
        <v>2158</v>
      </c>
      <c r="BR37" s="67" t="s">
        <v>2159</v>
      </c>
      <c r="BS37" s="68"/>
      <c r="BT37" s="70"/>
      <c r="BU37" s="70"/>
      <c r="BV37" s="70"/>
      <c r="BW37" s="70"/>
      <c r="BX37" s="80" t="s">
        <v>2160</v>
      </c>
      <c r="BY37" s="72"/>
      <c r="BZ37" s="72"/>
      <c r="CA37" s="72"/>
      <c r="CB37" s="72" t="s">
        <v>2104</v>
      </c>
      <c r="CC37" s="82" t="s">
        <v>2160</v>
      </c>
      <c r="CD37" s="70"/>
      <c r="CE37" s="73">
        <v>90</v>
      </c>
      <c r="CF37" s="73">
        <v>90</v>
      </c>
      <c r="CG37" s="72" t="s">
        <v>2161</v>
      </c>
    </row>
    <row r="38" spans="1:85" ht="113.25" hidden="1" customHeight="1" x14ac:dyDescent="0.3">
      <c r="A38" s="62">
        <v>100</v>
      </c>
      <c r="B38" s="13">
        <v>100</v>
      </c>
      <c r="C38" s="63">
        <v>0</v>
      </c>
      <c r="D38" s="64">
        <v>1</v>
      </c>
      <c r="E38" s="13" t="s">
        <v>1864</v>
      </c>
      <c r="F38" s="13" t="s">
        <v>108</v>
      </c>
      <c r="G38" s="13" t="s">
        <v>2155</v>
      </c>
      <c r="H38" s="13" t="s">
        <v>644</v>
      </c>
      <c r="I38" s="13">
        <v>117</v>
      </c>
      <c r="J38" s="13" t="s">
        <v>645</v>
      </c>
      <c r="K38" s="13" t="s">
        <v>1930</v>
      </c>
      <c r="L38" s="13" t="s">
        <v>580</v>
      </c>
      <c r="M38" s="13" t="s">
        <v>1931</v>
      </c>
      <c r="N38" s="13" t="s">
        <v>581</v>
      </c>
      <c r="O38" s="13" t="s">
        <v>87</v>
      </c>
      <c r="P38" s="13" t="s">
        <v>1868</v>
      </c>
      <c r="Q38" s="13" t="s">
        <v>661</v>
      </c>
      <c r="R38" s="13">
        <v>95</v>
      </c>
      <c r="S38" s="13"/>
      <c r="T38" s="13"/>
      <c r="U38" s="13"/>
      <c r="V38" s="13"/>
      <c r="W38" s="13"/>
      <c r="X38" s="13" t="s">
        <v>2162</v>
      </c>
      <c r="Y38" s="13" t="s">
        <v>1933</v>
      </c>
      <c r="Z38" s="13" t="s">
        <v>2163</v>
      </c>
      <c r="AA38" s="13" t="s">
        <v>10</v>
      </c>
      <c r="AB38" s="13">
        <v>89.5</v>
      </c>
      <c r="AC38" s="13">
        <v>2014</v>
      </c>
      <c r="AD38" s="13" t="s">
        <v>2089</v>
      </c>
      <c r="AE38" s="13">
        <v>0</v>
      </c>
      <c r="AF38" s="13">
        <v>0</v>
      </c>
      <c r="AG38" s="13" t="s">
        <v>2164</v>
      </c>
      <c r="AH38" s="13">
        <v>0</v>
      </c>
      <c r="AI38" s="13" t="s">
        <v>10</v>
      </c>
      <c r="AJ38" s="13" t="s">
        <v>1876</v>
      </c>
      <c r="AK38" s="13">
        <v>0</v>
      </c>
      <c r="AL38" s="13" t="s">
        <v>1891</v>
      </c>
      <c r="AM38" s="13">
        <v>0</v>
      </c>
      <c r="AN38" s="13">
        <v>0</v>
      </c>
      <c r="AO38" s="13">
        <v>0</v>
      </c>
      <c r="AP38" s="13">
        <v>0</v>
      </c>
      <c r="AQ38" s="13">
        <v>0</v>
      </c>
      <c r="AR38" s="13">
        <v>0</v>
      </c>
      <c r="AS38" s="13">
        <v>0</v>
      </c>
      <c r="AT38" s="13">
        <v>0</v>
      </c>
      <c r="AU38" s="13">
        <v>0</v>
      </c>
      <c r="AV38" s="13">
        <v>0</v>
      </c>
      <c r="AW38" s="13">
        <v>0</v>
      </c>
      <c r="AX38" s="13">
        <v>0</v>
      </c>
      <c r="AY38" s="13">
        <v>0</v>
      </c>
      <c r="AZ38" s="13">
        <v>0</v>
      </c>
      <c r="BA38" s="13">
        <v>0</v>
      </c>
      <c r="BB38" s="13">
        <v>0</v>
      </c>
      <c r="BC38" s="13">
        <v>0</v>
      </c>
      <c r="BD38" s="13">
        <v>0</v>
      </c>
      <c r="BE38" s="13">
        <v>0</v>
      </c>
      <c r="BF38" s="13" t="s">
        <v>1876</v>
      </c>
      <c r="BG38" s="13" t="s">
        <v>1876</v>
      </c>
      <c r="BH38" s="13">
        <v>0</v>
      </c>
      <c r="BI38" s="13">
        <v>0</v>
      </c>
      <c r="BJ38" s="13">
        <v>0</v>
      </c>
      <c r="BK38" s="13" t="s">
        <v>1876</v>
      </c>
      <c r="BL38" s="13" t="s">
        <v>1868</v>
      </c>
      <c r="BM38" s="13" t="s">
        <v>660</v>
      </c>
      <c r="BN38" s="13" t="s">
        <v>2164</v>
      </c>
      <c r="BO38" s="13">
        <v>4</v>
      </c>
      <c r="BP38" s="13" t="s">
        <v>1904</v>
      </c>
      <c r="BQ38" s="66" t="s">
        <v>2158</v>
      </c>
      <c r="BR38" s="67" t="s">
        <v>2159</v>
      </c>
      <c r="BS38" s="68"/>
      <c r="BT38" s="70"/>
      <c r="BU38" s="70"/>
      <c r="BV38" s="70"/>
      <c r="BW38" s="70"/>
      <c r="BX38" s="80" t="s">
        <v>2165</v>
      </c>
      <c r="BY38" s="72"/>
      <c r="BZ38" s="72"/>
      <c r="CA38" s="72"/>
      <c r="CB38" s="72" t="s">
        <v>2104</v>
      </c>
      <c r="CC38" s="82" t="s">
        <v>2165</v>
      </c>
      <c r="CD38" s="70"/>
      <c r="CE38" s="73">
        <v>90</v>
      </c>
      <c r="CF38" s="73">
        <v>90</v>
      </c>
      <c r="CG38" s="72" t="s">
        <v>2161</v>
      </c>
    </row>
    <row r="39" spans="1:85" ht="113.25" hidden="1" customHeight="1" x14ac:dyDescent="0.3">
      <c r="A39" s="62">
        <v>101</v>
      </c>
      <c r="B39" s="13">
        <v>101</v>
      </c>
      <c r="C39" s="63">
        <v>0</v>
      </c>
      <c r="D39" s="64">
        <v>1</v>
      </c>
      <c r="E39" s="13" t="s">
        <v>1864</v>
      </c>
      <c r="F39" s="13" t="s">
        <v>108</v>
      </c>
      <c r="G39" s="13" t="s">
        <v>2155</v>
      </c>
      <c r="H39" s="13" t="s">
        <v>644</v>
      </c>
      <c r="I39" s="13">
        <v>117</v>
      </c>
      <c r="J39" s="13" t="s">
        <v>645</v>
      </c>
      <c r="K39" s="13" t="s">
        <v>1930</v>
      </c>
      <c r="L39" s="13" t="s">
        <v>580</v>
      </c>
      <c r="M39" s="13" t="s">
        <v>1931</v>
      </c>
      <c r="N39" s="13" t="s">
        <v>581</v>
      </c>
      <c r="O39" s="13" t="s">
        <v>87</v>
      </c>
      <c r="P39" s="13" t="s">
        <v>1868</v>
      </c>
      <c r="Q39" s="13" t="s">
        <v>663</v>
      </c>
      <c r="R39" s="13">
        <v>1.5</v>
      </c>
      <c r="S39" s="13"/>
      <c r="T39" s="13"/>
      <c r="U39" s="13"/>
      <c r="V39" s="13"/>
      <c r="W39" s="13"/>
      <c r="X39" s="13" t="s">
        <v>2166</v>
      </c>
      <c r="Y39" s="13" t="s">
        <v>1933</v>
      </c>
      <c r="Z39" s="13" t="s">
        <v>2167</v>
      </c>
      <c r="AA39" s="13" t="s">
        <v>10</v>
      </c>
      <c r="AB39" s="13">
        <v>2.2999999999999998</v>
      </c>
      <c r="AC39" s="13">
        <v>2014</v>
      </c>
      <c r="AD39" s="13" t="s">
        <v>2089</v>
      </c>
      <c r="AE39" s="13">
        <v>0</v>
      </c>
      <c r="AF39" s="13">
        <v>0</v>
      </c>
      <c r="AG39" s="13">
        <v>0</v>
      </c>
      <c r="AH39" s="13">
        <v>0</v>
      </c>
      <c r="AI39" s="13" t="s">
        <v>10</v>
      </c>
      <c r="AJ39" s="13">
        <v>0</v>
      </c>
      <c r="AK39" s="13" t="s">
        <v>1876</v>
      </c>
      <c r="AL39" s="13" t="s">
        <v>1877</v>
      </c>
      <c r="AM39" s="13">
        <v>0</v>
      </c>
      <c r="AN39" s="13">
        <v>0</v>
      </c>
      <c r="AO39" s="13">
        <v>0</v>
      </c>
      <c r="AP39" s="13">
        <v>0</v>
      </c>
      <c r="AQ39" s="13">
        <v>0</v>
      </c>
      <c r="AR39" s="13">
        <v>0</v>
      </c>
      <c r="AS39" s="13">
        <v>0</v>
      </c>
      <c r="AT39" s="13">
        <v>0</v>
      </c>
      <c r="AU39" s="13">
        <v>0</v>
      </c>
      <c r="AV39" s="13">
        <v>0</v>
      </c>
      <c r="AW39" s="13">
        <v>0</v>
      </c>
      <c r="AX39" s="13">
        <v>0</v>
      </c>
      <c r="AY39" s="13">
        <v>0</v>
      </c>
      <c r="AZ39" s="13">
        <v>0</v>
      </c>
      <c r="BA39" s="13">
        <v>0</v>
      </c>
      <c r="BB39" s="13">
        <v>0</v>
      </c>
      <c r="BC39" s="13">
        <v>0</v>
      </c>
      <c r="BD39" s="13">
        <v>0</v>
      </c>
      <c r="BE39" s="13">
        <v>0</v>
      </c>
      <c r="BF39" s="13" t="s">
        <v>1876</v>
      </c>
      <c r="BG39" s="13" t="s">
        <v>1876</v>
      </c>
      <c r="BH39" s="13">
        <v>0</v>
      </c>
      <c r="BI39" s="13">
        <v>0</v>
      </c>
      <c r="BJ39" s="13">
        <v>0</v>
      </c>
      <c r="BK39" s="13" t="s">
        <v>1876</v>
      </c>
      <c r="BL39" s="13" t="s">
        <v>1868</v>
      </c>
      <c r="BM39" s="13" t="s">
        <v>662</v>
      </c>
      <c r="BN39" s="13" t="s">
        <v>2089</v>
      </c>
      <c r="BO39" s="13">
        <v>4</v>
      </c>
      <c r="BP39" s="13" t="s">
        <v>1904</v>
      </c>
      <c r="BQ39" s="66" t="s">
        <v>2158</v>
      </c>
      <c r="BR39" s="67" t="s">
        <v>2159</v>
      </c>
      <c r="BS39" s="68"/>
      <c r="BT39" s="70"/>
      <c r="BU39" s="70"/>
      <c r="BV39" s="70"/>
      <c r="BW39" s="70"/>
      <c r="BX39" s="80" t="s">
        <v>2168</v>
      </c>
      <c r="BY39" s="72"/>
      <c r="BZ39" s="72"/>
      <c r="CA39" s="72"/>
      <c r="CB39" s="72" t="s">
        <v>2169</v>
      </c>
      <c r="CC39" s="82">
        <v>2.1</v>
      </c>
      <c r="CD39" s="70"/>
      <c r="CE39" s="73" t="e">
        <f>$CC39*100/$T39</f>
        <v>#DIV/0!</v>
      </c>
      <c r="CF39" s="73" t="e">
        <f t="shared" ref="CF39:CF44" si="5">+$CC39*100/$W39</f>
        <v>#DIV/0!</v>
      </c>
      <c r="CG39" s="72" t="s">
        <v>2170</v>
      </c>
    </row>
    <row r="40" spans="1:85" ht="113.25" hidden="1" customHeight="1" x14ac:dyDescent="0.3">
      <c r="A40" s="62">
        <v>102</v>
      </c>
      <c r="B40" s="13">
        <v>102</v>
      </c>
      <c r="C40" s="63">
        <v>0</v>
      </c>
      <c r="D40" s="64">
        <v>1</v>
      </c>
      <c r="E40" s="13" t="s">
        <v>1864</v>
      </c>
      <c r="F40" s="13" t="s">
        <v>108</v>
      </c>
      <c r="G40" s="13" t="s">
        <v>2155</v>
      </c>
      <c r="H40" s="13" t="s">
        <v>644</v>
      </c>
      <c r="I40" s="13">
        <v>117</v>
      </c>
      <c r="J40" s="13" t="s">
        <v>645</v>
      </c>
      <c r="K40" s="13" t="s">
        <v>1930</v>
      </c>
      <c r="L40" s="13" t="s">
        <v>580</v>
      </c>
      <c r="M40" s="13" t="s">
        <v>1931</v>
      </c>
      <c r="N40" s="13" t="s">
        <v>581</v>
      </c>
      <c r="O40" s="13" t="s">
        <v>87</v>
      </c>
      <c r="P40" s="13" t="s">
        <v>1868</v>
      </c>
      <c r="Q40" s="13" t="s">
        <v>665</v>
      </c>
      <c r="R40" s="13">
        <v>91.6</v>
      </c>
      <c r="S40" s="13"/>
      <c r="T40" s="13"/>
      <c r="U40" s="13"/>
      <c r="V40" s="13"/>
      <c r="W40" s="13"/>
      <c r="X40" s="13" t="s">
        <v>2171</v>
      </c>
      <c r="Y40" s="13" t="s">
        <v>1933</v>
      </c>
      <c r="Z40" s="13" t="s">
        <v>2172</v>
      </c>
      <c r="AA40" s="13" t="s">
        <v>10</v>
      </c>
      <c r="AB40" s="13">
        <v>89.8</v>
      </c>
      <c r="AC40" s="13">
        <v>2014</v>
      </c>
      <c r="AD40" s="13" t="s">
        <v>2089</v>
      </c>
      <c r="AE40" s="13">
        <v>0</v>
      </c>
      <c r="AF40" s="13">
        <v>0</v>
      </c>
      <c r="AG40" s="13" t="s">
        <v>2171</v>
      </c>
      <c r="AH40" s="13">
        <v>0</v>
      </c>
      <c r="AI40" s="13" t="s">
        <v>10</v>
      </c>
      <c r="AJ40" s="13" t="s">
        <v>1876</v>
      </c>
      <c r="AK40" s="13">
        <v>0</v>
      </c>
      <c r="AL40" s="13" t="s">
        <v>1891</v>
      </c>
      <c r="AM40" s="13">
        <v>0</v>
      </c>
      <c r="AN40" s="13">
        <v>0</v>
      </c>
      <c r="AO40" s="13">
        <v>0</v>
      </c>
      <c r="AP40" s="13">
        <v>0</v>
      </c>
      <c r="AQ40" s="13">
        <v>0</v>
      </c>
      <c r="AR40" s="13">
        <v>0</v>
      </c>
      <c r="AS40" s="13">
        <v>0</v>
      </c>
      <c r="AT40" s="13">
        <v>0</v>
      </c>
      <c r="AU40" s="13">
        <v>0</v>
      </c>
      <c r="AV40" s="13">
        <v>0</v>
      </c>
      <c r="AW40" s="13">
        <v>0</v>
      </c>
      <c r="AX40" s="13">
        <v>0</v>
      </c>
      <c r="AY40" s="13">
        <v>0</v>
      </c>
      <c r="AZ40" s="13">
        <v>0</v>
      </c>
      <c r="BA40" s="13">
        <v>0</v>
      </c>
      <c r="BB40" s="13">
        <v>0</v>
      </c>
      <c r="BC40" s="13">
        <v>0</v>
      </c>
      <c r="BD40" s="13">
        <v>0</v>
      </c>
      <c r="BE40" s="13">
        <v>0</v>
      </c>
      <c r="BF40" s="13" t="s">
        <v>1876</v>
      </c>
      <c r="BG40" s="13" t="s">
        <v>1876</v>
      </c>
      <c r="BH40" s="13">
        <v>0</v>
      </c>
      <c r="BI40" s="13">
        <v>0</v>
      </c>
      <c r="BJ40" s="13">
        <v>0</v>
      </c>
      <c r="BK40" s="13" t="s">
        <v>1876</v>
      </c>
      <c r="BL40" s="13" t="s">
        <v>1868</v>
      </c>
      <c r="BM40" s="13" t="s">
        <v>664</v>
      </c>
      <c r="BN40" s="13" t="s">
        <v>2171</v>
      </c>
      <c r="BO40" s="13">
        <v>4</v>
      </c>
      <c r="BP40" s="13" t="s">
        <v>1904</v>
      </c>
      <c r="BQ40" s="66" t="s">
        <v>2158</v>
      </c>
      <c r="BR40" s="67" t="s">
        <v>2159</v>
      </c>
      <c r="BS40" s="68"/>
      <c r="BT40" s="70"/>
      <c r="BU40" s="70"/>
      <c r="BV40" s="70"/>
      <c r="BW40" s="70"/>
      <c r="BX40" s="80" t="s">
        <v>2173</v>
      </c>
      <c r="BY40" s="72"/>
      <c r="BZ40" s="72"/>
      <c r="CA40" s="72"/>
      <c r="CB40" s="72" t="s">
        <v>2104</v>
      </c>
      <c r="CC40" s="82" t="s">
        <v>2173</v>
      </c>
      <c r="CD40" s="70"/>
      <c r="CE40" s="73" t="e">
        <f t="shared" ref="CE40:CE44" si="6">+$CC40*100/$T40</f>
        <v>#DIV/0!</v>
      </c>
      <c r="CF40" s="73" t="e">
        <f t="shared" si="5"/>
        <v>#DIV/0!</v>
      </c>
      <c r="CG40" s="72" t="s">
        <v>2161</v>
      </c>
    </row>
    <row r="41" spans="1:85" ht="113.25" hidden="1" customHeight="1" x14ac:dyDescent="0.3">
      <c r="A41" s="62">
        <v>103</v>
      </c>
      <c r="B41" s="13">
        <v>103</v>
      </c>
      <c r="C41" s="63">
        <v>0</v>
      </c>
      <c r="D41" s="64">
        <v>1</v>
      </c>
      <c r="E41" s="13" t="s">
        <v>1864</v>
      </c>
      <c r="F41" s="13" t="s">
        <v>108</v>
      </c>
      <c r="G41" s="13" t="s">
        <v>2155</v>
      </c>
      <c r="H41" s="13" t="s">
        <v>644</v>
      </c>
      <c r="I41" s="13">
        <v>117</v>
      </c>
      <c r="J41" s="13" t="s">
        <v>645</v>
      </c>
      <c r="K41" s="13" t="s">
        <v>1930</v>
      </c>
      <c r="L41" s="13" t="s">
        <v>580</v>
      </c>
      <c r="M41" s="13" t="s">
        <v>1931</v>
      </c>
      <c r="N41" s="13" t="s">
        <v>581</v>
      </c>
      <c r="O41" s="13" t="s">
        <v>87</v>
      </c>
      <c r="P41" s="13" t="s">
        <v>1868</v>
      </c>
      <c r="Q41" s="13" t="s">
        <v>667</v>
      </c>
      <c r="R41" s="13">
        <v>1.6</v>
      </c>
      <c r="S41" s="13"/>
      <c r="T41" s="13"/>
      <c r="U41" s="13"/>
      <c r="V41" s="13"/>
      <c r="W41" s="13"/>
      <c r="X41" s="13" t="s">
        <v>2174</v>
      </c>
      <c r="Y41" s="13" t="s">
        <v>1933</v>
      </c>
      <c r="Z41" s="13" t="s">
        <v>2175</v>
      </c>
      <c r="AA41" s="13" t="s">
        <v>10</v>
      </c>
      <c r="AB41" s="13">
        <v>2</v>
      </c>
      <c r="AC41" s="13">
        <v>2014</v>
      </c>
      <c r="AD41" s="13" t="s">
        <v>1919</v>
      </c>
      <c r="AE41" s="13">
        <v>0</v>
      </c>
      <c r="AF41" s="13">
        <v>0</v>
      </c>
      <c r="AG41" s="13">
        <v>0</v>
      </c>
      <c r="AH41" s="13">
        <v>0</v>
      </c>
      <c r="AI41" s="13" t="s">
        <v>10</v>
      </c>
      <c r="AJ41" s="13">
        <v>0</v>
      </c>
      <c r="AK41" s="13" t="s">
        <v>1876</v>
      </c>
      <c r="AL41" s="13" t="s">
        <v>1877</v>
      </c>
      <c r="AM41" s="13">
        <v>0</v>
      </c>
      <c r="AN41" s="13">
        <v>0</v>
      </c>
      <c r="AO41" s="13">
        <v>0</v>
      </c>
      <c r="AP41" s="13">
        <v>0</v>
      </c>
      <c r="AQ41" s="13">
        <v>0</v>
      </c>
      <c r="AR41" s="13">
        <v>0</v>
      </c>
      <c r="AS41" s="13">
        <v>0</v>
      </c>
      <c r="AT41" s="13">
        <v>0</v>
      </c>
      <c r="AU41" s="13">
        <v>0</v>
      </c>
      <c r="AV41" s="13">
        <v>0</v>
      </c>
      <c r="AW41" s="13">
        <v>0</v>
      </c>
      <c r="AX41" s="13">
        <v>0</v>
      </c>
      <c r="AY41" s="13">
        <v>0</v>
      </c>
      <c r="AZ41" s="13">
        <v>0</v>
      </c>
      <c r="BA41" s="13">
        <v>0</v>
      </c>
      <c r="BB41" s="13">
        <v>0</v>
      </c>
      <c r="BC41" s="13">
        <v>0</v>
      </c>
      <c r="BD41" s="13">
        <v>0</v>
      </c>
      <c r="BE41" s="13">
        <v>0</v>
      </c>
      <c r="BF41" s="13" t="s">
        <v>1876</v>
      </c>
      <c r="BG41" s="13" t="s">
        <v>1876</v>
      </c>
      <c r="BH41" s="13">
        <v>0</v>
      </c>
      <c r="BI41" s="13">
        <v>0</v>
      </c>
      <c r="BJ41" s="13">
        <v>0</v>
      </c>
      <c r="BK41" s="13" t="s">
        <v>1876</v>
      </c>
      <c r="BL41" s="13" t="s">
        <v>1868</v>
      </c>
      <c r="BM41" s="13" t="s">
        <v>666</v>
      </c>
      <c r="BN41" s="13" t="s">
        <v>2089</v>
      </c>
      <c r="BO41" s="13">
        <v>4</v>
      </c>
      <c r="BP41" s="13" t="s">
        <v>1904</v>
      </c>
      <c r="BQ41" s="66" t="s">
        <v>2158</v>
      </c>
      <c r="BR41" s="67" t="s">
        <v>2159</v>
      </c>
      <c r="BS41" s="68"/>
      <c r="BT41" s="70"/>
      <c r="BU41" s="70"/>
      <c r="BV41" s="70"/>
      <c r="BW41" s="70"/>
      <c r="BX41" s="80" t="s">
        <v>2176</v>
      </c>
      <c r="BY41" s="72"/>
      <c r="BZ41" s="72"/>
      <c r="CA41" s="72"/>
      <c r="CB41" s="72" t="s">
        <v>2104</v>
      </c>
      <c r="CC41" s="82" t="s">
        <v>2176</v>
      </c>
      <c r="CD41" s="70"/>
      <c r="CE41" s="73" t="e">
        <f t="shared" si="6"/>
        <v>#DIV/0!</v>
      </c>
      <c r="CF41" s="73" t="e">
        <f t="shared" si="5"/>
        <v>#DIV/0!</v>
      </c>
      <c r="CG41" s="72" t="s">
        <v>2161</v>
      </c>
    </row>
    <row r="42" spans="1:85" ht="113.25" hidden="1" customHeight="1" x14ac:dyDescent="0.3">
      <c r="A42" s="62">
        <v>105</v>
      </c>
      <c r="B42" s="13">
        <v>105</v>
      </c>
      <c r="C42" s="63">
        <v>0</v>
      </c>
      <c r="D42" s="64">
        <v>3</v>
      </c>
      <c r="E42" s="13" t="s">
        <v>1864</v>
      </c>
      <c r="F42" s="13" t="s">
        <v>108</v>
      </c>
      <c r="G42" s="13" t="s">
        <v>2155</v>
      </c>
      <c r="H42" s="13" t="s">
        <v>644</v>
      </c>
      <c r="I42" s="13" t="s">
        <v>2177</v>
      </c>
      <c r="J42" s="13" t="s">
        <v>670</v>
      </c>
      <c r="K42" s="13" t="s">
        <v>1930</v>
      </c>
      <c r="L42" s="13" t="s">
        <v>580</v>
      </c>
      <c r="M42" s="13" t="s">
        <v>1931</v>
      </c>
      <c r="N42" s="13" t="s">
        <v>581</v>
      </c>
      <c r="O42" s="13" t="s">
        <v>87</v>
      </c>
      <c r="P42" s="13" t="s">
        <v>1868</v>
      </c>
      <c r="Q42" s="13" t="s">
        <v>672</v>
      </c>
      <c r="R42" s="13">
        <v>30</v>
      </c>
      <c r="S42" s="13">
        <v>0</v>
      </c>
      <c r="T42" s="13"/>
      <c r="U42" s="13"/>
      <c r="V42" s="13"/>
      <c r="W42" s="13"/>
      <c r="X42" s="13" t="s">
        <v>2178</v>
      </c>
      <c r="Y42" s="13" t="s">
        <v>2045</v>
      </c>
      <c r="Z42" s="13">
        <v>0</v>
      </c>
      <c r="AA42" s="13" t="s">
        <v>1935</v>
      </c>
      <c r="AB42" s="13">
        <v>0</v>
      </c>
      <c r="AC42" s="13">
        <v>2015</v>
      </c>
      <c r="AD42" s="13" t="s">
        <v>2089</v>
      </c>
      <c r="AE42" s="13">
        <v>0</v>
      </c>
      <c r="AF42" s="13">
        <v>0</v>
      </c>
      <c r="AG42" s="13">
        <v>0</v>
      </c>
      <c r="AH42" s="13">
        <v>0</v>
      </c>
      <c r="AI42" s="13" t="s">
        <v>1935</v>
      </c>
      <c r="AJ42" s="13" t="s">
        <v>1876</v>
      </c>
      <c r="AK42" s="13">
        <v>0</v>
      </c>
      <c r="AL42" s="13" t="s">
        <v>1952</v>
      </c>
      <c r="AM42" s="13">
        <v>0</v>
      </c>
      <c r="AN42" s="13">
        <v>0</v>
      </c>
      <c r="AO42" s="13">
        <v>0</v>
      </c>
      <c r="AP42" s="13">
        <v>0</v>
      </c>
      <c r="AQ42" s="13">
        <v>0</v>
      </c>
      <c r="AR42" s="13">
        <v>0</v>
      </c>
      <c r="AS42" s="13">
        <v>0</v>
      </c>
      <c r="AT42" s="13">
        <v>0</v>
      </c>
      <c r="AU42" s="13">
        <v>0</v>
      </c>
      <c r="AV42" s="13">
        <v>0</v>
      </c>
      <c r="AW42" s="13">
        <v>0</v>
      </c>
      <c r="AX42" s="13">
        <v>0</v>
      </c>
      <c r="AY42" s="13">
        <v>0</v>
      </c>
      <c r="AZ42" s="13">
        <v>0</v>
      </c>
      <c r="BA42" s="13">
        <v>0</v>
      </c>
      <c r="BB42" s="13">
        <v>0</v>
      </c>
      <c r="BC42" s="13">
        <v>0</v>
      </c>
      <c r="BD42" s="13">
        <v>0</v>
      </c>
      <c r="BE42" s="13">
        <v>0</v>
      </c>
      <c r="BF42" s="13">
        <v>0</v>
      </c>
      <c r="BG42" s="13">
        <v>0</v>
      </c>
      <c r="BH42" s="13" t="s">
        <v>1876</v>
      </c>
      <c r="BI42" s="13" t="s">
        <v>1876</v>
      </c>
      <c r="BJ42" s="13">
        <v>0</v>
      </c>
      <c r="BK42" s="13" t="s">
        <v>1876</v>
      </c>
      <c r="BL42" s="13" t="s">
        <v>1868</v>
      </c>
      <c r="BM42" s="13" t="s">
        <v>671</v>
      </c>
      <c r="BN42" s="13">
        <v>0</v>
      </c>
      <c r="BO42" s="13">
        <v>4</v>
      </c>
      <c r="BP42" s="13" t="s">
        <v>1904</v>
      </c>
      <c r="BQ42" s="66" t="s">
        <v>2179</v>
      </c>
      <c r="BR42" s="67" t="s">
        <v>2180</v>
      </c>
      <c r="BS42" s="68">
        <v>0</v>
      </c>
      <c r="BT42" s="70"/>
      <c r="BU42" s="70">
        <v>0</v>
      </c>
      <c r="BV42" s="70">
        <v>0</v>
      </c>
      <c r="BW42" s="70"/>
      <c r="BX42" s="80">
        <v>0</v>
      </c>
      <c r="BY42" s="72" t="s">
        <v>2181</v>
      </c>
      <c r="BZ42" s="72">
        <v>0</v>
      </c>
      <c r="CA42" s="72">
        <v>0</v>
      </c>
      <c r="CB42" s="72"/>
      <c r="CC42" s="82">
        <v>2</v>
      </c>
      <c r="CD42" s="96" t="s">
        <v>2182</v>
      </c>
      <c r="CE42" s="73" t="e">
        <f t="shared" si="6"/>
        <v>#DIV/0!</v>
      </c>
      <c r="CF42" s="73" t="e">
        <f t="shared" si="5"/>
        <v>#DIV/0!</v>
      </c>
      <c r="CG42" s="72" t="s">
        <v>2183</v>
      </c>
    </row>
    <row r="43" spans="1:85" ht="113.25" hidden="1" customHeight="1" x14ac:dyDescent="0.3">
      <c r="A43" s="62">
        <v>110</v>
      </c>
      <c r="B43" s="13">
        <v>110</v>
      </c>
      <c r="C43" s="63">
        <v>0</v>
      </c>
      <c r="D43" s="64">
        <v>3</v>
      </c>
      <c r="E43" s="13" t="s">
        <v>1864</v>
      </c>
      <c r="F43" s="13" t="s">
        <v>108</v>
      </c>
      <c r="G43" s="13" t="s">
        <v>2184</v>
      </c>
      <c r="H43" s="13" t="s">
        <v>680</v>
      </c>
      <c r="I43" s="13" t="s">
        <v>2185</v>
      </c>
      <c r="J43" s="13" t="s">
        <v>680</v>
      </c>
      <c r="K43" s="13" t="s">
        <v>1930</v>
      </c>
      <c r="L43" s="13" t="s">
        <v>580</v>
      </c>
      <c r="M43" s="13" t="s">
        <v>1931</v>
      </c>
      <c r="N43" s="13" t="s">
        <v>581</v>
      </c>
      <c r="O43" s="13" t="s">
        <v>87</v>
      </c>
      <c r="P43" s="13" t="s">
        <v>1868</v>
      </c>
      <c r="Q43" s="13" t="s">
        <v>682</v>
      </c>
      <c r="R43" s="13">
        <v>35000</v>
      </c>
      <c r="S43" s="13">
        <v>3346</v>
      </c>
      <c r="T43" s="13">
        <v>6108</v>
      </c>
      <c r="U43" s="13">
        <v>7430</v>
      </c>
      <c r="V43" s="13">
        <v>6051</v>
      </c>
      <c r="W43" s="13">
        <v>4065</v>
      </c>
      <c r="X43" s="13" t="s">
        <v>2186</v>
      </c>
      <c r="Y43" s="13" t="s">
        <v>2045</v>
      </c>
      <c r="Z43" s="13">
        <v>0</v>
      </c>
      <c r="AA43" s="13" t="s">
        <v>1935</v>
      </c>
      <c r="AB43" s="13">
        <v>3959</v>
      </c>
      <c r="AC43" s="13">
        <v>2015</v>
      </c>
      <c r="AD43" s="13" t="s">
        <v>2089</v>
      </c>
      <c r="AE43" s="13">
        <v>0</v>
      </c>
      <c r="AF43" s="13">
        <v>0</v>
      </c>
      <c r="AG43" s="13">
        <v>0</v>
      </c>
      <c r="AH43" s="13">
        <v>0</v>
      </c>
      <c r="AI43" s="13" t="s">
        <v>1935</v>
      </c>
      <c r="AJ43" s="13" t="s">
        <v>1876</v>
      </c>
      <c r="AK43" s="13">
        <v>0</v>
      </c>
      <c r="AL43" s="13" t="s">
        <v>1952</v>
      </c>
      <c r="AM43" s="13" t="s">
        <v>1876</v>
      </c>
      <c r="AN43" s="13" t="s">
        <v>1876</v>
      </c>
      <c r="AO43" s="13" t="s">
        <v>1876</v>
      </c>
      <c r="AP43" s="13" t="s">
        <v>1876</v>
      </c>
      <c r="AQ43" s="13" t="s">
        <v>1876</v>
      </c>
      <c r="AR43" s="13" t="s">
        <v>1876</v>
      </c>
      <c r="AS43" s="13" t="s">
        <v>1876</v>
      </c>
      <c r="AT43" s="13">
        <v>0</v>
      </c>
      <c r="AU43" s="13" t="s">
        <v>1876</v>
      </c>
      <c r="AV43" s="13" t="s">
        <v>1876</v>
      </c>
      <c r="AW43" s="13">
        <v>0</v>
      </c>
      <c r="AX43" s="13" t="s">
        <v>1876</v>
      </c>
      <c r="AY43" s="13" t="s">
        <v>1876</v>
      </c>
      <c r="AZ43" s="13">
        <v>0</v>
      </c>
      <c r="BA43" s="13">
        <v>0</v>
      </c>
      <c r="BB43" s="13" t="s">
        <v>1876</v>
      </c>
      <c r="BC43" s="13" t="s">
        <v>1876</v>
      </c>
      <c r="BD43" s="13">
        <v>0</v>
      </c>
      <c r="BE43" s="13">
        <v>0</v>
      </c>
      <c r="BF43" s="13" t="s">
        <v>1876</v>
      </c>
      <c r="BG43" s="13" t="s">
        <v>1876</v>
      </c>
      <c r="BH43" s="13">
        <v>0</v>
      </c>
      <c r="BI43" s="13">
        <v>0</v>
      </c>
      <c r="BJ43" s="13">
        <v>0</v>
      </c>
      <c r="BK43" s="13" t="s">
        <v>1876</v>
      </c>
      <c r="BL43" s="13" t="s">
        <v>1868</v>
      </c>
      <c r="BM43" s="13" t="s">
        <v>681</v>
      </c>
      <c r="BN43" s="13">
        <v>0</v>
      </c>
      <c r="BO43" s="13">
        <v>4</v>
      </c>
      <c r="BP43" s="13" t="s">
        <v>1904</v>
      </c>
      <c r="BQ43" s="66" t="s">
        <v>2158</v>
      </c>
      <c r="BR43" s="67" t="s">
        <v>2159</v>
      </c>
      <c r="BS43" s="68">
        <v>1459</v>
      </c>
      <c r="BT43" s="70"/>
      <c r="BU43" s="70">
        <v>43.60430364614465</v>
      </c>
      <c r="BV43" s="69">
        <v>4.1685714285714282</v>
      </c>
      <c r="BW43" s="70"/>
      <c r="BX43" s="80">
        <v>3413</v>
      </c>
      <c r="BY43" s="72" t="s">
        <v>2187</v>
      </c>
      <c r="BZ43" s="72">
        <v>0.42599999999999999</v>
      </c>
      <c r="CA43" s="81" t="s">
        <v>2188</v>
      </c>
      <c r="CB43" s="72"/>
      <c r="CC43" s="82">
        <v>8.1489999999999991</v>
      </c>
      <c r="CD43" s="96" t="s">
        <v>2189</v>
      </c>
      <c r="CE43" s="73">
        <f t="shared" si="6"/>
        <v>0.13341519318925996</v>
      </c>
      <c r="CF43" s="73">
        <f t="shared" si="5"/>
        <v>0.2004674046740467</v>
      </c>
      <c r="CG43" s="72" t="s">
        <v>2183</v>
      </c>
    </row>
    <row r="44" spans="1:85" ht="113.25" hidden="1" customHeight="1" x14ac:dyDescent="0.3">
      <c r="A44" s="62">
        <v>114</v>
      </c>
      <c r="B44" s="13">
        <v>114</v>
      </c>
      <c r="C44" s="63">
        <v>0</v>
      </c>
      <c r="D44" s="64">
        <v>3</v>
      </c>
      <c r="E44" s="13" t="s">
        <v>1864</v>
      </c>
      <c r="F44" s="13" t="s">
        <v>108</v>
      </c>
      <c r="G44" s="13" t="s">
        <v>2184</v>
      </c>
      <c r="H44" s="13" t="s">
        <v>680</v>
      </c>
      <c r="I44" s="13" t="s">
        <v>2185</v>
      </c>
      <c r="J44" s="13" t="s">
        <v>680</v>
      </c>
      <c r="K44" s="13" t="s">
        <v>1930</v>
      </c>
      <c r="L44" s="13" t="s">
        <v>580</v>
      </c>
      <c r="M44" s="13">
        <v>112</v>
      </c>
      <c r="N44" s="13" t="s">
        <v>581</v>
      </c>
      <c r="O44" s="13" t="s">
        <v>87</v>
      </c>
      <c r="P44" s="13" t="s">
        <v>1868</v>
      </c>
      <c r="Q44" s="13" t="s">
        <v>688</v>
      </c>
      <c r="R44" s="13">
        <v>1</v>
      </c>
      <c r="S44" s="13">
        <v>0</v>
      </c>
      <c r="T44" s="13">
        <v>1</v>
      </c>
      <c r="U44" s="13">
        <v>1</v>
      </c>
      <c r="V44" s="13">
        <v>1</v>
      </c>
      <c r="W44" s="13">
        <v>1</v>
      </c>
      <c r="X44" s="13" t="s">
        <v>2190</v>
      </c>
      <c r="Y44" s="13" t="s">
        <v>2045</v>
      </c>
      <c r="Z44" s="13">
        <v>0</v>
      </c>
      <c r="AA44" s="13" t="s">
        <v>25</v>
      </c>
      <c r="AB44" s="13">
        <v>0</v>
      </c>
      <c r="AC44" s="13">
        <v>2015</v>
      </c>
      <c r="AD44" s="13" t="s">
        <v>2089</v>
      </c>
      <c r="AE44" s="13">
        <v>0</v>
      </c>
      <c r="AF44" s="13">
        <v>0</v>
      </c>
      <c r="AG44" s="13">
        <v>0</v>
      </c>
      <c r="AH44" s="13">
        <v>0</v>
      </c>
      <c r="AI44" s="13" t="s">
        <v>25</v>
      </c>
      <c r="AJ44" s="13" t="s">
        <v>1876</v>
      </c>
      <c r="AK44" s="13">
        <v>0</v>
      </c>
      <c r="AL44" s="13" t="s">
        <v>2090</v>
      </c>
      <c r="AM44" s="13">
        <v>0</v>
      </c>
      <c r="AN44" s="13">
        <v>0</v>
      </c>
      <c r="AO44" s="13">
        <v>0</v>
      </c>
      <c r="AP44" s="13">
        <v>0</v>
      </c>
      <c r="AQ44" s="13">
        <v>0</v>
      </c>
      <c r="AR44" s="13">
        <v>0</v>
      </c>
      <c r="AS44" s="13">
        <v>0</v>
      </c>
      <c r="AT44" s="13">
        <v>0</v>
      </c>
      <c r="AU44" s="13">
        <v>0</v>
      </c>
      <c r="AV44" s="13">
        <v>0</v>
      </c>
      <c r="AW44" s="13">
        <v>0</v>
      </c>
      <c r="AX44" s="13">
        <v>0</v>
      </c>
      <c r="AY44" s="13">
        <v>0</v>
      </c>
      <c r="AZ44" s="13">
        <v>0</v>
      </c>
      <c r="BA44" s="13">
        <v>0</v>
      </c>
      <c r="BB44" s="13">
        <v>0</v>
      </c>
      <c r="BC44" s="13">
        <v>0</v>
      </c>
      <c r="BD44" s="13">
        <v>0</v>
      </c>
      <c r="BE44" s="13">
        <v>0</v>
      </c>
      <c r="BF44" s="13">
        <v>0</v>
      </c>
      <c r="BG44" s="13">
        <v>0</v>
      </c>
      <c r="BH44" s="13">
        <v>0</v>
      </c>
      <c r="BI44" s="13">
        <v>0</v>
      </c>
      <c r="BJ44" s="13">
        <v>0</v>
      </c>
      <c r="BK44" s="13" t="s">
        <v>1876</v>
      </c>
      <c r="BL44" s="13" t="s">
        <v>1868</v>
      </c>
      <c r="BM44" s="13" t="s">
        <v>687</v>
      </c>
      <c r="BN44" s="13">
        <v>0</v>
      </c>
      <c r="BO44" s="13">
        <v>4</v>
      </c>
      <c r="BP44" s="13" t="s">
        <v>1904</v>
      </c>
      <c r="BQ44" s="66" t="s">
        <v>2158</v>
      </c>
      <c r="BR44" s="67" t="s">
        <v>2159</v>
      </c>
      <c r="BS44" s="68">
        <v>0</v>
      </c>
      <c r="BT44" s="70"/>
      <c r="BU44" s="70">
        <v>0</v>
      </c>
      <c r="BV44" s="69">
        <v>0</v>
      </c>
      <c r="BW44" s="70"/>
      <c r="BX44" s="80">
        <v>0.37</v>
      </c>
      <c r="BY44" s="72" t="s">
        <v>2191</v>
      </c>
      <c r="BZ44" s="72">
        <v>0.37</v>
      </c>
      <c r="CA44" s="81">
        <v>0.37</v>
      </c>
      <c r="CB44" s="72"/>
      <c r="CC44" s="82">
        <v>0.5</v>
      </c>
      <c r="CD44" s="96" t="s">
        <v>2192</v>
      </c>
      <c r="CE44" s="73">
        <f t="shared" si="6"/>
        <v>50</v>
      </c>
      <c r="CF44" s="73">
        <f t="shared" si="5"/>
        <v>50</v>
      </c>
      <c r="CG44" s="72"/>
    </row>
    <row r="45" spans="1:85" ht="113.25" hidden="1" customHeight="1" x14ac:dyDescent="0.3">
      <c r="A45" s="62">
        <v>117</v>
      </c>
      <c r="B45" s="13">
        <v>117</v>
      </c>
      <c r="C45" s="63">
        <v>0</v>
      </c>
      <c r="D45" s="64">
        <v>1</v>
      </c>
      <c r="E45" s="13" t="s">
        <v>1864</v>
      </c>
      <c r="F45" s="13" t="s">
        <v>108</v>
      </c>
      <c r="G45" s="13" t="s">
        <v>2193</v>
      </c>
      <c r="H45" s="13" t="s">
        <v>1599</v>
      </c>
      <c r="I45" s="13" t="s">
        <v>2194</v>
      </c>
      <c r="J45" s="13" t="s">
        <v>1600</v>
      </c>
      <c r="K45" s="13" t="s">
        <v>2195</v>
      </c>
      <c r="L45" s="13" t="s">
        <v>1601</v>
      </c>
      <c r="M45" s="13" t="s">
        <v>2196</v>
      </c>
      <c r="N45" s="13" t="s">
        <v>1602</v>
      </c>
      <c r="O45" s="13" t="s">
        <v>87</v>
      </c>
      <c r="P45" s="13" t="s">
        <v>1868</v>
      </c>
      <c r="Q45" s="13" t="s">
        <v>1604</v>
      </c>
      <c r="R45" s="13">
        <v>15</v>
      </c>
      <c r="S45" s="13">
        <v>16.3</v>
      </c>
      <c r="T45" s="13">
        <v>16.100000000000001</v>
      </c>
      <c r="U45" s="13">
        <v>16</v>
      </c>
      <c r="V45" s="13">
        <v>15.5</v>
      </c>
      <c r="W45" s="13">
        <v>15</v>
      </c>
      <c r="X45" s="13" t="s">
        <v>2197</v>
      </c>
      <c r="Y45" s="13" t="s">
        <v>1933</v>
      </c>
      <c r="Z45" s="13" t="s">
        <v>2198</v>
      </c>
      <c r="AA45" s="13" t="s">
        <v>2199</v>
      </c>
      <c r="AB45" s="13" t="s">
        <v>2200</v>
      </c>
      <c r="AC45" s="13">
        <v>2014</v>
      </c>
      <c r="AD45" s="13" t="s">
        <v>2201</v>
      </c>
      <c r="AE45" s="13" t="s">
        <v>1604</v>
      </c>
      <c r="AF45" s="13" t="s">
        <v>2197</v>
      </c>
      <c r="AG45" s="13" t="s">
        <v>2198</v>
      </c>
      <c r="AH45" s="13" t="s">
        <v>2202</v>
      </c>
      <c r="AI45" s="13" t="s">
        <v>2199</v>
      </c>
      <c r="AJ45" s="13">
        <v>0</v>
      </c>
      <c r="AK45" s="13" t="s">
        <v>1876</v>
      </c>
      <c r="AL45" s="13" t="s">
        <v>1877</v>
      </c>
      <c r="AM45" s="13">
        <v>0</v>
      </c>
      <c r="AN45" s="13">
        <v>0</v>
      </c>
      <c r="AO45" s="13">
        <v>0</v>
      </c>
      <c r="AP45" s="13">
        <v>0</v>
      </c>
      <c r="AQ45" s="13">
        <v>0</v>
      </c>
      <c r="AR45" s="13">
        <v>0</v>
      </c>
      <c r="AS45" s="13">
        <v>0</v>
      </c>
      <c r="AT45" s="13" t="s">
        <v>1878</v>
      </c>
      <c r="AU45" s="13" t="s">
        <v>1878</v>
      </c>
      <c r="AV45" s="13" t="s">
        <v>1878</v>
      </c>
      <c r="AW45" s="13" t="s">
        <v>1878</v>
      </c>
      <c r="AX45" s="13" t="s">
        <v>1878</v>
      </c>
      <c r="AY45" s="13" t="s">
        <v>1878</v>
      </c>
      <c r="AZ45" s="13">
        <v>0</v>
      </c>
      <c r="BA45" s="13">
        <v>0</v>
      </c>
      <c r="BB45" s="13">
        <v>0</v>
      </c>
      <c r="BC45" s="13">
        <v>0</v>
      </c>
      <c r="BD45" s="13">
        <v>0</v>
      </c>
      <c r="BE45" s="13">
        <v>0</v>
      </c>
      <c r="BF45" s="13" t="s">
        <v>1878</v>
      </c>
      <c r="BG45" s="13">
        <v>0</v>
      </c>
      <c r="BH45" s="13">
        <v>0</v>
      </c>
      <c r="BI45" s="13">
        <v>0</v>
      </c>
      <c r="BJ45" s="13">
        <v>0</v>
      </c>
      <c r="BK45" s="13" t="s">
        <v>1876</v>
      </c>
      <c r="BL45" s="13" t="s">
        <v>1868</v>
      </c>
      <c r="BM45" s="13" t="s">
        <v>1603</v>
      </c>
      <c r="BN45" s="13" t="s">
        <v>1991</v>
      </c>
      <c r="BO45" s="13">
        <v>3</v>
      </c>
      <c r="BP45" s="13" t="s">
        <v>1880</v>
      </c>
      <c r="BQ45" s="66" t="s">
        <v>2203</v>
      </c>
      <c r="BR45" s="67" t="s">
        <v>2204</v>
      </c>
      <c r="BS45" s="68"/>
      <c r="BT45" s="72" t="s">
        <v>2205</v>
      </c>
      <c r="BU45" s="70"/>
      <c r="BV45" s="70"/>
      <c r="BW45" s="72" t="s">
        <v>2206</v>
      </c>
      <c r="BX45" s="80"/>
      <c r="BY45" s="72" t="s">
        <v>2207</v>
      </c>
      <c r="BZ45" s="101" t="s">
        <v>2208</v>
      </c>
      <c r="CA45" s="101" t="s">
        <v>2208</v>
      </c>
      <c r="CB45" s="72" t="s">
        <v>2209</v>
      </c>
      <c r="CC45" s="71" t="s">
        <v>1974</v>
      </c>
      <c r="CD45" s="72" t="s">
        <v>2210</v>
      </c>
      <c r="CE45" s="83" t="s">
        <v>1974</v>
      </c>
      <c r="CF45" s="83" t="s">
        <v>1974</v>
      </c>
      <c r="CG45" s="72" t="s">
        <v>2211</v>
      </c>
    </row>
    <row r="46" spans="1:85" ht="113.25" hidden="1" customHeight="1" x14ac:dyDescent="0.3">
      <c r="A46" s="62">
        <v>124</v>
      </c>
      <c r="B46" s="13">
        <v>124</v>
      </c>
      <c r="C46" s="63">
        <v>0</v>
      </c>
      <c r="D46" s="64">
        <v>1</v>
      </c>
      <c r="E46" s="13" t="s">
        <v>1864</v>
      </c>
      <c r="F46" s="13" t="s">
        <v>108</v>
      </c>
      <c r="G46" s="13" t="s">
        <v>2193</v>
      </c>
      <c r="H46" s="13" t="s">
        <v>1599</v>
      </c>
      <c r="I46" s="13" t="s">
        <v>2194</v>
      </c>
      <c r="J46" s="13" t="s">
        <v>1600</v>
      </c>
      <c r="K46" s="13" t="s">
        <v>2195</v>
      </c>
      <c r="L46" s="13" t="s">
        <v>1601</v>
      </c>
      <c r="M46" s="13" t="s">
        <v>2196</v>
      </c>
      <c r="N46" s="13" t="s">
        <v>1602</v>
      </c>
      <c r="O46" s="13" t="s">
        <v>87</v>
      </c>
      <c r="P46" s="13" t="s">
        <v>1868</v>
      </c>
      <c r="Q46" s="13" t="s">
        <v>1618</v>
      </c>
      <c r="R46" s="13">
        <v>50</v>
      </c>
      <c r="S46" s="42">
        <v>0.15</v>
      </c>
      <c r="T46" s="42">
        <v>0.25</v>
      </c>
      <c r="U46" s="42">
        <v>0.35</v>
      </c>
      <c r="V46" s="42">
        <v>0.5</v>
      </c>
      <c r="W46" s="42">
        <v>0.5</v>
      </c>
      <c r="X46" s="13" t="s">
        <v>2212</v>
      </c>
      <c r="Y46" s="13" t="s">
        <v>1933</v>
      </c>
      <c r="Z46" s="13" t="s">
        <v>2213</v>
      </c>
      <c r="AA46" s="13" t="s">
        <v>10</v>
      </c>
      <c r="AB46" s="13" t="s">
        <v>2214</v>
      </c>
      <c r="AC46" s="13">
        <v>2014</v>
      </c>
      <c r="AD46" s="13" t="s">
        <v>2215</v>
      </c>
      <c r="AE46" s="13" t="s">
        <v>1618</v>
      </c>
      <c r="AF46" s="13" t="s">
        <v>2212</v>
      </c>
      <c r="AG46" s="13" t="s">
        <v>2213</v>
      </c>
      <c r="AH46" s="13">
        <v>50</v>
      </c>
      <c r="AI46" s="13" t="s">
        <v>10</v>
      </c>
      <c r="AJ46" s="13">
        <v>0</v>
      </c>
      <c r="AK46" s="13" t="s">
        <v>1876</v>
      </c>
      <c r="AL46" s="13" t="s">
        <v>1877</v>
      </c>
      <c r="AM46" s="13">
        <v>0</v>
      </c>
      <c r="AN46" s="13">
        <v>0</v>
      </c>
      <c r="AO46" s="13">
        <v>0</v>
      </c>
      <c r="AP46" s="13">
        <v>0</v>
      </c>
      <c r="AQ46" s="13">
        <v>0</v>
      </c>
      <c r="AR46" s="13">
        <v>0</v>
      </c>
      <c r="AS46" s="13">
        <v>0</v>
      </c>
      <c r="AT46" s="13">
        <v>0</v>
      </c>
      <c r="AU46" s="13">
        <v>0</v>
      </c>
      <c r="AV46" s="13">
        <v>0</v>
      </c>
      <c r="AW46" s="13">
        <v>0</v>
      </c>
      <c r="AX46" s="13">
        <v>0</v>
      </c>
      <c r="AY46" s="13">
        <v>0</v>
      </c>
      <c r="AZ46" s="13">
        <v>0</v>
      </c>
      <c r="BA46" s="13">
        <v>0</v>
      </c>
      <c r="BB46" s="13">
        <v>0</v>
      </c>
      <c r="BC46" s="13">
        <v>0</v>
      </c>
      <c r="BD46" s="13">
        <v>0</v>
      </c>
      <c r="BE46" s="13">
        <v>0</v>
      </c>
      <c r="BF46" s="13" t="s">
        <v>1878</v>
      </c>
      <c r="BG46" s="13">
        <v>0</v>
      </c>
      <c r="BH46" s="13">
        <v>0</v>
      </c>
      <c r="BI46" s="13">
        <v>0</v>
      </c>
      <c r="BJ46" s="13">
        <v>0</v>
      </c>
      <c r="BK46" s="13" t="s">
        <v>1876</v>
      </c>
      <c r="BL46" s="13" t="s">
        <v>1868</v>
      </c>
      <c r="BM46" s="13" t="s">
        <v>1617</v>
      </c>
      <c r="BN46" s="13" t="s">
        <v>1991</v>
      </c>
      <c r="BO46" s="13">
        <v>3</v>
      </c>
      <c r="BP46" s="13" t="s">
        <v>1880</v>
      </c>
      <c r="BQ46" s="66" t="s">
        <v>2216</v>
      </c>
      <c r="BR46" s="67" t="s">
        <v>2217</v>
      </c>
      <c r="BS46" s="68"/>
      <c r="BT46" s="72" t="s">
        <v>2218</v>
      </c>
      <c r="BU46" s="70"/>
      <c r="BV46" s="70"/>
      <c r="BW46" s="72" t="s">
        <v>2219</v>
      </c>
      <c r="BX46" s="80"/>
      <c r="BY46" s="72" t="s">
        <v>2220</v>
      </c>
      <c r="BZ46" s="101" t="s">
        <v>2208</v>
      </c>
      <c r="CA46" s="101" t="s">
        <v>2208</v>
      </c>
      <c r="CB46" s="72" t="s">
        <v>2209</v>
      </c>
      <c r="CC46" s="71" t="s">
        <v>1974</v>
      </c>
      <c r="CD46" s="72" t="s">
        <v>2221</v>
      </c>
      <c r="CE46" s="83" t="s">
        <v>1974</v>
      </c>
      <c r="CF46" s="83" t="s">
        <v>1974</v>
      </c>
      <c r="CG46" s="72" t="s">
        <v>2222</v>
      </c>
    </row>
    <row r="47" spans="1:85" ht="113.25" hidden="1" customHeight="1" x14ac:dyDescent="0.3">
      <c r="A47" s="62">
        <v>126</v>
      </c>
      <c r="B47" s="13">
        <v>126</v>
      </c>
      <c r="C47" s="63">
        <v>0</v>
      </c>
      <c r="D47" s="64">
        <v>1</v>
      </c>
      <c r="E47" s="13" t="s">
        <v>1864</v>
      </c>
      <c r="F47" s="13" t="s">
        <v>108</v>
      </c>
      <c r="G47" s="13" t="s">
        <v>2193</v>
      </c>
      <c r="H47" s="13" t="s">
        <v>1599</v>
      </c>
      <c r="I47" s="13" t="s">
        <v>2194</v>
      </c>
      <c r="J47" s="13" t="s">
        <v>1600</v>
      </c>
      <c r="K47" s="13" t="s">
        <v>2195</v>
      </c>
      <c r="L47" s="13" t="s">
        <v>1601</v>
      </c>
      <c r="M47" s="13" t="s">
        <v>2196</v>
      </c>
      <c r="N47" s="13" t="s">
        <v>1602</v>
      </c>
      <c r="O47" s="13" t="s">
        <v>87</v>
      </c>
      <c r="P47" s="13" t="s">
        <v>1868</v>
      </c>
      <c r="Q47" s="13" t="s">
        <v>1622</v>
      </c>
      <c r="R47" s="13">
        <v>50</v>
      </c>
      <c r="S47" s="42">
        <v>0.2</v>
      </c>
      <c r="T47" s="42">
        <v>0.28999999999999998</v>
      </c>
      <c r="U47" s="42">
        <v>0.35</v>
      </c>
      <c r="V47" s="42">
        <v>0.5</v>
      </c>
      <c r="W47" s="42">
        <v>0.5</v>
      </c>
      <c r="X47" s="13" t="s">
        <v>2223</v>
      </c>
      <c r="Y47" s="13" t="s">
        <v>1933</v>
      </c>
      <c r="Z47" s="13" t="s">
        <v>2224</v>
      </c>
      <c r="AA47" s="13" t="s">
        <v>10</v>
      </c>
      <c r="AB47" s="13" t="s">
        <v>2225</v>
      </c>
      <c r="AC47" s="13">
        <v>2014</v>
      </c>
      <c r="AD47" s="13" t="s">
        <v>2201</v>
      </c>
      <c r="AE47" s="13" t="s">
        <v>1622</v>
      </c>
      <c r="AF47" s="13" t="s">
        <v>2223</v>
      </c>
      <c r="AG47" s="13" t="s">
        <v>2224</v>
      </c>
      <c r="AH47" s="13">
        <v>50</v>
      </c>
      <c r="AI47" s="13" t="s">
        <v>10</v>
      </c>
      <c r="AJ47" s="13">
        <v>0</v>
      </c>
      <c r="AK47" s="13" t="s">
        <v>1876</v>
      </c>
      <c r="AL47" s="13" t="s">
        <v>1877</v>
      </c>
      <c r="AM47" s="13">
        <v>0</v>
      </c>
      <c r="AN47" s="13">
        <v>0</v>
      </c>
      <c r="AO47" s="13">
        <v>0</v>
      </c>
      <c r="AP47" s="13">
        <v>0</v>
      </c>
      <c r="AQ47" s="13">
        <v>0</v>
      </c>
      <c r="AR47" s="13">
        <v>0</v>
      </c>
      <c r="AS47" s="13">
        <v>0</v>
      </c>
      <c r="AT47" s="13" t="s">
        <v>1878</v>
      </c>
      <c r="AU47" s="13">
        <v>0</v>
      </c>
      <c r="AV47" s="13">
        <v>0</v>
      </c>
      <c r="AW47" s="13">
        <v>0</v>
      </c>
      <c r="AX47" s="13">
        <v>0</v>
      </c>
      <c r="AY47" s="13">
        <v>0</v>
      </c>
      <c r="AZ47" s="13" t="s">
        <v>1878</v>
      </c>
      <c r="BA47" s="13">
        <v>0</v>
      </c>
      <c r="BB47" s="13">
        <v>0</v>
      </c>
      <c r="BC47" s="13">
        <v>0</v>
      </c>
      <c r="BD47" s="13">
        <v>0</v>
      </c>
      <c r="BE47" s="13">
        <v>0</v>
      </c>
      <c r="BF47" s="13" t="s">
        <v>1878</v>
      </c>
      <c r="BG47" s="13">
        <v>0</v>
      </c>
      <c r="BH47" s="13">
        <v>0</v>
      </c>
      <c r="BI47" s="13">
        <v>0</v>
      </c>
      <c r="BJ47" s="13">
        <v>0</v>
      </c>
      <c r="BK47" s="13" t="s">
        <v>1876</v>
      </c>
      <c r="BL47" s="13" t="s">
        <v>1868</v>
      </c>
      <c r="BM47" s="13" t="s">
        <v>1621</v>
      </c>
      <c r="BN47" s="13" t="s">
        <v>1991</v>
      </c>
      <c r="BO47" s="13">
        <v>3</v>
      </c>
      <c r="BP47" s="13" t="s">
        <v>1880</v>
      </c>
      <c r="BQ47" s="66" t="s">
        <v>2226</v>
      </c>
      <c r="BR47" s="67" t="s">
        <v>2227</v>
      </c>
      <c r="BS47" s="68"/>
      <c r="BT47" s="72" t="s">
        <v>2228</v>
      </c>
      <c r="BU47" s="70"/>
      <c r="BV47" s="70"/>
      <c r="BW47" s="72" t="s">
        <v>2219</v>
      </c>
      <c r="BX47" s="80"/>
      <c r="BY47" s="72" t="s">
        <v>2229</v>
      </c>
      <c r="BZ47" s="101" t="s">
        <v>2208</v>
      </c>
      <c r="CA47" s="101" t="s">
        <v>2208</v>
      </c>
      <c r="CB47" s="72" t="s">
        <v>2209</v>
      </c>
      <c r="CC47" s="71" t="s">
        <v>1974</v>
      </c>
      <c r="CD47" s="72" t="s">
        <v>2230</v>
      </c>
      <c r="CE47" s="83" t="s">
        <v>1974</v>
      </c>
      <c r="CF47" s="83" t="s">
        <v>1974</v>
      </c>
      <c r="CG47" s="72" t="s">
        <v>2209</v>
      </c>
    </row>
    <row r="48" spans="1:85" ht="113.25" hidden="1" customHeight="1" x14ac:dyDescent="0.3">
      <c r="A48" s="62">
        <v>129</v>
      </c>
      <c r="B48" s="13">
        <v>129</v>
      </c>
      <c r="C48" s="63">
        <v>0</v>
      </c>
      <c r="D48" s="64">
        <v>1</v>
      </c>
      <c r="E48" s="13" t="s">
        <v>1864</v>
      </c>
      <c r="F48" s="13" t="s">
        <v>108</v>
      </c>
      <c r="G48" s="13" t="s">
        <v>2193</v>
      </c>
      <c r="H48" s="13" t="s">
        <v>1599</v>
      </c>
      <c r="I48" s="13" t="s">
        <v>2194</v>
      </c>
      <c r="J48" s="13" t="s">
        <v>1600</v>
      </c>
      <c r="K48" s="13" t="s">
        <v>2195</v>
      </c>
      <c r="L48" s="13" t="s">
        <v>1601</v>
      </c>
      <c r="M48" s="13" t="s">
        <v>2196</v>
      </c>
      <c r="N48" s="13" t="s">
        <v>1602</v>
      </c>
      <c r="O48" s="13" t="s">
        <v>87</v>
      </c>
      <c r="P48" s="13" t="s">
        <v>1868</v>
      </c>
      <c r="Q48" s="13" t="s">
        <v>1627</v>
      </c>
      <c r="R48" s="13" t="s">
        <v>1628</v>
      </c>
      <c r="S48" s="13">
        <v>11.2</v>
      </c>
      <c r="T48" s="13">
        <v>11.1</v>
      </c>
      <c r="U48" s="13">
        <v>10.71</v>
      </c>
      <c r="V48" s="13">
        <v>10.11</v>
      </c>
      <c r="W48" s="13">
        <v>9.52</v>
      </c>
      <c r="X48" s="13" t="s">
        <v>2231</v>
      </c>
      <c r="Y48" s="13" t="s">
        <v>1933</v>
      </c>
      <c r="Z48" s="13" t="s">
        <v>2232</v>
      </c>
      <c r="AA48" s="13" t="s">
        <v>2199</v>
      </c>
      <c r="AB48" s="13" t="s">
        <v>2233</v>
      </c>
      <c r="AC48" s="13">
        <v>2014</v>
      </c>
      <c r="AD48" s="13" t="s">
        <v>2201</v>
      </c>
      <c r="AE48" s="13" t="s">
        <v>1627</v>
      </c>
      <c r="AF48" s="13" t="s">
        <v>2231</v>
      </c>
      <c r="AG48" s="13" t="s">
        <v>2232</v>
      </c>
      <c r="AH48" s="13" t="s">
        <v>1628</v>
      </c>
      <c r="AI48" s="13" t="s">
        <v>2199</v>
      </c>
      <c r="AJ48" s="13">
        <v>0</v>
      </c>
      <c r="AK48" s="13" t="s">
        <v>1876</v>
      </c>
      <c r="AL48" s="13" t="s">
        <v>1877</v>
      </c>
      <c r="AM48" s="13">
        <v>0</v>
      </c>
      <c r="AN48" s="13">
        <v>0</v>
      </c>
      <c r="AO48" s="13">
        <v>0</v>
      </c>
      <c r="AP48" s="13">
        <v>0</v>
      </c>
      <c r="AQ48" s="13">
        <v>0</v>
      </c>
      <c r="AR48" s="13">
        <v>0</v>
      </c>
      <c r="AS48" s="13">
        <v>0</v>
      </c>
      <c r="AT48" s="13" t="s">
        <v>1878</v>
      </c>
      <c r="AU48" s="13">
        <v>0</v>
      </c>
      <c r="AV48" s="13">
        <v>0</v>
      </c>
      <c r="AW48" s="13">
        <v>0</v>
      </c>
      <c r="AX48" s="13">
        <v>0</v>
      </c>
      <c r="AY48" s="13">
        <v>0</v>
      </c>
      <c r="AZ48" s="13" t="s">
        <v>2234</v>
      </c>
      <c r="BA48" s="13">
        <v>0</v>
      </c>
      <c r="BB48" s="13">
        <v>0</v>
      </c>
      <c r="BC48" s="13">
        <v>0</v>
      </c>
      <c r="BD48" s="13">
        <v>0</v>
      </c>
      <c r="BE48" s="13">
        <v>0</v>
      </c>
      <c r="BF48" s="13" t="s">
        <v>1878</v>
      </c>
      <c r="BG48" s="13">
        <v>0</v>
      </c>
      <c r="BH48" s="13">
        <v>0</v>
      </c>
      <c r="BI48" s="13">
        <v>0</v>
      </c>
      <c r="BJ48" s="13">
        <v>0</v>
      </c>
      <c r="BK48" s="13" t="s">
        <v>1876</v>
      </c>
      <c r="BL48" s="13" t="s">
        <v>1868</v>
      </c>
      <c r="BM48" s="13" t="s">
        <v>1626</v>
      </c>
      <c r="BN48" s="13" t="s">
        <v>1991</v>
      </c>
      <c r="BO48" s="13">
        <v>3</v>
      </c>
      <c r="BP48" s="13" t="s">
        <v>1880</v>
      </c>
      <c r="BQ48" s="66" t="s">
        <v>2235</v>
      </c>
      <c r="BR48" s="67" t="s">
        <v>2236</v>
      </c>
      <c r="BS48" s="68"/>
      <c r="BT48" s="72" t="s">
        <v>2237</v>
      </c>
      <c r="BU48" s="70"/>
      <c r="BV48" s="70"/>
      <c r="BW48" s="72" t="s">
        <v>2219</v>
      </c>
      <c r="BX48" s="80"/>
      <c r="BY48" s="72" t="s">
        <v>2238</v>
      </c>
      <c r="BZ48" s="101" t="s">
        <v>2208</v>
      </c>
      <c r="CA48" s="101" t="s">
        <v>2208</v>
      </c>
      <c r="CB48" s="72" t="s">
        <v>2209</v>
      </c>
      <c r="CC48" s="71" t="s">
        <v>1974</v>
      </c>
      <c r="CD48" s="72" t="s">
        <v>2239</v>
      </c>
      <c r="CE48" s="83" t="s">
        <v>1974</v>
      </c>
      <c r="CF48" s="83" t="s">
        <v>1974</v>
      </c>
      <c r="CG48" s="72" t="s">
        <v>2209</v>
      </c>
    </row>
    <row r="49" spans="1:85" ht="113.25" hidden="1" customHeight="1" x14ac:dyDescent="0.3">
      <c r="A49" s="62">
        <v>131</v>
      </c>
      <c r="B49" s="13">
        <v>131</v>
      </c>
      <c r="C49" s="63">
        <v>0</v>
      </c>
      <c r="D49" s="64">
        <v>1</v>
      </c>
      <c r="E49" s="13" t="s">
        <v>1864</v>
      </c>
      <c r="F49" s="13" t="s">
        <v>108</v>
      </c>
      <c r="G49" s="13" t="s">
        <v>2193</v>
      </c>
      <c r="H49" s="13" t="s">
        <v>1599</v>
      </c>
      <c r="I49" s="13" t="s">
        <v>2194</v>
      </c>
      <c r="J49" s="13" t="s">
        <v>1600</v>
      </c>
      <c r="K49" s="13" t="s">
        <v>2195</v>
      </c>
      <c r="L49" s="13" t="s">
        <v>1601</v>
      </c>
      <c r="M49" s="13" t="s">
        <v>2196</v>
      </c>
      <c r="N49" s="13" t="s">
        <v>1602</v>
      </c>
      <c r="O49" s="13" t="s">
        <v>87</v>
      </c>
      <c r="P49" s="13" t="s">
        <v>1868</v>
      </c>
      <c r="Q49" s="13" t="s">
        <v>1632</v>
      </c>
      <c r="R49" s="13">
        <v>12</v>
      </c>
      <c r="S49" s="13">
        <v>0.18</v>
      </c>
      <c r="T49" s="13">
        <v>0.16</v>
      </c>
      <c r="U49" s="13">
        <v>0.14000000000000001</v>
      </c>
      <c r="V49" s="13">
        <v>0.13</v>
      </c>
      <c r="W49" s="13">
        <v>0.12</v>
      </c>
      <c r="X49" s="13" t="s">
        <v>2240</v>
      </c>
      <c r="Y49" s="13" t="s">
        <v>2241</v>
      </c>
      <c r="Z49" s="13" t="s">
        <v>2242</v>
      </c>
      <c r="AA49" s="13" t="s">
        <v>10</v>
      </c>
      <c r="AB49" s="13">
        <v>18</v>
      </c>
      <c r="AC49" s="13">
        <v>2015</v>
      </c>
      <c r="AD49" s="13" t="s">
        <v>2243</v>
      </c>
      <c r="AE49" s="13" t="s">
        <v>2244</v>
      </c>
      <c r="AF49" s="13" t="s">
        <v>2245</v>
      </c>
      <c r="AG49" s="13" t="s">
        <v>2246</v>
      </c>
      <c r="AH49" s="13">
        <v>12</v>
      </c>
      <c r="AI49" s="13" t="s">
        <v>10</v>
      </c>
      <c r="AJ49" s="13">
        <v>0</v>
      </c>
      <c r="AK49" s="13" t="s">
        <v>1876</v>
      </c>
      <c r="AL49" s="13" t="s">
        <v>1877</v>
      </c>
      <c r="AM49" s="13">
        <v>0</v>
      </c>
      <c r="AN49" s="13">
        <v>0</v>
      </c>
      <c r="AO49" s="13">
        <v>0</v>
      </c>
      <c r="AP49" s="13" t="s">
        <v>1878</v>
      </c>
      <c r="AQ49" s="13" t="s">
        <v>1878</v>
      </c>
      <c r="AR49" s="13" t="s">
        <v>1878</v>
      </c>
      <c r="AS49" s="13" t="s">
        <v>1878</v>
      </c>
      <c r="AT49" s="13" t="s">
        <v>1878</v>
      </c>
      <c r="AU49" s="13" t="s">
        <v>1878</v>
      </c>
      <c r="AV49" s="13" t="s">
        <v>1878</v>
      </c>
      <c r="AW49" s="13" t="s">
        <v>1878</v>
      </c>
      <c r="AX49" s="13" t="s">
        <v>1878</v>
      </c>
      <c r="AY49" s="13">
        <v>0</v>
      </c>
      <c r="AZ49" s="13">
        <v>0</v>
      </c>
      <c r="BA49" s="13" t="s">
        <v>1878</v>
      </c>
      <c r="BB49" s="13" t="s">
        <v>1878</v>
      </c>
      <c r="BC49" s="13" t="s">
        <v>1878</v>
      </c>
      <c r="BD49" s="13" t="s">
        <v>1878</v>
      </c>
      <c r="BE49" s="13" t="s">
        <v>1878</v>
      </c>
      <c r="BF49" s="13" t="s">
        <v>1878</v>
      </c>
      <c r="BG49" s="13">
        <v>0</v>
      </c>
      <c r="BH49" s="13">
        <v>0</v>
      </c>
      <c r="BI49" s="13">
        <v>0</v>
      </c>
      <c r="BJ49" s="13">
        <v>0</v>
      </c>
      <c r="BK49" s="13" t="s">
        <v>1876</v>
      </c>
      <c r="BL49" s="13" t="s">
        <v>1868</v>
      </c>
      <c r="BM49" s="13" t="s">
        <v>1631</v>
      </c>
      <c r="BN49" s="13" t="s">
        <v>1991</v>
      </c>
      <c r="BO49" s="13">
        <v>3</v>
      </c>
      <c r="BP49" s="13" t="s">
        <v>1880</v>
      </c>
      <c r="BQ49" s="66" t="s">
        <v>2247</v>
      </c>
      <c r="BR49" s="67" t="s">
        <v>2248</v>
      </c>
      <c r="BS49" s="68">
        <v>0.18</v>
      </c>
      <c r="BT49" s="72" t="s">
        <v>2249</v>
      </c>
      <c r="BU49" s="70"/>
      <c r="BV49" s="70"/>
      <c r="BW49" s="72" t="s">
        <v>2250</v>
      </c>
      <c r="BX49" s="80"/>
      <c r="BY49" s="72" t="s">
        <v>2251</v>
      </c>
      <c r="BZ49" s="101" t="s">
        <v>2208</v>
      </c>
      <c r="CA49" s="101" t="s">
        <v>2208</v>
      </c>
      <c r="CB49" s="72" t="s">
        <v>2252</v>
      </c>
      <c r="CC49" s="100">
        <v>0.158</v>
      </c>
      <c r="CD49" s="72" t="s">
        <v>2253</v>
      </c>
      <c r="CE49" s="102">
        <v>0.98750000000000004</v>
      </c>
      <c r="CF49" s="102">
        <v>0.75939999999999996</v>
      </c>
      <c r="CG49" s="72" t="s">
        <v>2254</v>
      </c>
    </row>
    <row r="50" spans="1:85" ht="113.25" hidden="1" customHeight="1" x14ac:dyDescent="0.3">
      <c r="A50" s="62">
        <v>138</v>
      </c>
      <c r="B50" s="13">
        <v>138</v>
      </c>
      <c r="C50" s="63">
        <v>0</v>
      </c>
      <c r="D50" s="64">
        <v>3</v>
      </c>
      <c r="E50" s="13" t="s">
        <v>1864</v>
      </c>
      <c r="F50" s="13" t="s">
        <v>108</v>
      </c>
      <c r="G50" s="13" t="s">
        <v>2193</v>
      </c>
      <c r="H50" s="13" t="s">
        <v>1599</v>
      </c>
      <c r="I50" s="13">
        <v>121</v>
      </c>
      <c r="J50" s="13" t="s">
        <v>1644</v>
      </c>
      <c r="K50" s="13" t="s">
        <v>2195</v>
      </c>
      <c r="L50" s="13" t="s">
        <v>1601</v>
      </c>
      <c r="M50" s="13" t="s">
        <v>2196</v>
      </c>
      <c r="N50" s="13" t="s">
        <v>1602</v>
      </c>
      <c r="O50" s="13" t="s">
        <v>87</v>
      </c>
      <c r="P50" s="13" t="s">
        <v>1868</v>
      </c>
      <c r="Q50" s="13" t="s">
        <v>1646</v>
      </c>
      <c r="R50" s="13">
        <v>1</v>
      </c>
      <c r="S50" s="13">
        <v>1</v>
      </c>
      <c r="T50" s="13">
        <v>1</v>
      </c>
      <c r="U50" s="13">
        <v>1</v>
      </c>
      <c r="V50" s="13">
        <v>1</v>
      </c>
      <c r="W50" s="13">
        <v>1</v>
      </c>
      <c r="X50" s="13" t="s">
        <v>1646</v>
      </c>
      <c r="Y50" s="13" t="s">
        <v>2255</v>
      </c>
      <c r="Z50" s="13" t="s">
        <v>2256</v>
      </c>
      <c r="AA50" s="13" t="s">
        <v>1935</v>
      </c>
      <c r="AB50" s="13" t="s">
        <v>2257</v>
      </c>
      <c r="AC50" s="13">
        <v>2015</v>
      </c>
      <c r="AD50" s="13" t="s">
        <v>2201</v>
      </c>
      <c r="AE50" s="13" t="s">
        <v>1646</v>
      </c>
      <c r="AF50" s="13" t="s">
        <v>2256</v>
      </c>
      <c r="AG50" s="13" t="s">
        <v>2256</v>
      </c>
      <c r="AH50" s="13">
        <v>1</v>
      </c>
      <c r="AI50" s="13" t="s">
        <v>1935</v>
      </c>
      <c r="AJ50" s="13" t="s">
        <v>1876</v>
      </c>
      <c r="AK50" s="13" t="s">
        <v>1912</v>
      </c>
      <c r="AL50" s="13" t="s">
        <v>2090</v>
      </c>
      <c r="AM50" s="13">
        <v>0</v>
      </c>
      <c r="AN50" s="13">
        <v>0</v>
      </c>
      <c r="AO50" s="13">
        <v>0</v>
      </c>
      <c r="AP50" s="13">
        <v>0</v>
      </c>
      <c r="AQ50" s="13">
        <v>0</v>
      </c>
      <c r="AR50" s="13">
        <v>0</v>
      </c>
      <c r="AS50" s="13">
        <v>0</v>
      </c>
      <c r="AT50" s="13">
        <v>0</v>
      </c>
      <c r="AU50" s="13">
        <v>0</v>
      </c>
      <c r="AV50" s="13">
        <v>0</v>
      </c>
      <c r="AW50" s="13">
        <v>0</v>
      </c>
      <c r="AX50" s="13">
        <v>0</v>
      </c>
      <c r="AY50" s="13">
        <v>0</v>
      </c>
      <c r="AZ50" s="13">
        <v>0</v>
      </c>
      <c r="BA50" s="13">
        <v>0</v>
      </c>
      <c r="BB50" s="13">
        <v>0</v>
      </c>
      <c r="BC50" s="13">
        <v>0</v>
      </c>
      <c r="BD50" s="13">
        <v>0</v>
      </c>
      <c r="BE50" s="13">
        <v>0</v>
      </c>
      <c r="BF50" s="13">
        <v>0</v>
      </c>
      <c r="BG50" s="13">
        <v>0</v>
      </c>
      <c r="BH50" s="13">
        <v>0</v>
      </c>
      <c r="BI50" s="13">
        <v>0</v>
      </c>
      <c r="BJ50" s="13">
        <v>0</v>
      </c>
      <c r="BK50" s="13" t="s">
        <v>1876</v>
      </c>
      <c r="BL50" s="13" t="s">
        <v>1868</v>
      </c>
      <c r="BM50" s="13" t="s">
        <v>1645</v>
      </c>
      <c r="BN50" s="13" t="s">
        <v>1991</v>
      </c>
      <c r="BO50" s="13">
        <v>3</v>
      </c>
      <c r="BP50" s="13" t="s">
        <v>1880</v>
      </c>
      <c r="BQ50" s="66" t="s">
        <v>2258</v>
      </c>
      <c r="BR50" s="67" t="s">
        <v>2259</v>
      </c>
      <c r="BS50" s="68">
        <v>1</v>
      </c>
      <c r="BT50" s="72"/>
      <c r="BU50" s="70"/>
      <c r="BV50" s="70"/>
      <c r="BW50" s="72" t="s">
        <v>2250</v>
      </c>
      <c r="BX50" s="80">
        <v>0.9</v>
      </c>
      <c r="BY50" s="72" t="s">
        <v>2260</v>
      </c>
      <c r="BZ50" s="103">
        <v>90</v>
      </c>
      <c r="CA50" s="103">
        <v>90</v>
      </c>
      <c r="CB50" s="72"/>
      <c r="CC50" s="82">
        <v>0.95</v>
      </c>
      <c r="CD50" s="72" t="s">
        <v>2261</v>
      </c>
      <c r="CE50" s="97">
        <v>0.95</v>
      </c>
      <c r="CF50" s="97">
        <v>0.95</v>
      </c>
      <c r="CG50" s="72"/>
    </row>
    <row r="51" spans="1:85" ht="113.25" hidden="1" customHeight="1" x14ac:dyDescent="0.3">
      <c r="A51" s="62">
        <v>141</v>
      </c>
      <c r="B51" s="13">
        <v>141</v>
      </c>
      <c r="C51" s="63">
        <v>0</v>
      </c>
      <c r="D51" s="64">
        <v>1</v>
      </c>
      <c r="E51" s="13" t="s">
        <v>1864</v>
      </c>
      <c r="F51" s="13" t="s">
        <v>108</v>
      </c>
      <c r="G51" s="13" t="s">
        <v>2193</v>
      </c>
      <c r="H51" s="13" t="s">
        <v>1599</v>
      </c>
      <c r="I51" s="13">
        <v>121</v>
      </c>
      <c r="J51" s="13" t="s">
        <v>1644</v>
      </c>
      <c r="K51" s="13" t="s">
        <v>2195</v>
      </c>
      <c r="L51" s="13" t="s">
        <v>1601</v>
      </c>
      <c r="M51" s="13" t="s">
        <v>2196</v>
      </c>
      <c r="N51" s="13" t="s">
        <v>1602</v>
      </c>
      <c r="O51" s="13" t="s">
        <v>87</v>
      </c>
      <c r="P51" s="13" t="s">
        <v>1868</v>
      </c>
      <c r="Q51" s="13" t="s">
        <v>1652</v>
      </c>
      <c r="R51" s="13">
        <v>4</v>
      </c>
      <c r="S51" s="13">
        <v>2</v>
      </c>
      <c r="T51" s="13">
        <v>2</v>
      </c>
      <c r="U51" s="13">
        <v>3</v>
      </c>
      <c r="V51" s="13">
        <v>3</v>
      </c>
      <c r="W51" s="13">
        <v>4</v>
      </c>
      <c r="X51" s="13" t="s">
        <v>2262</v>
      </c>
      <c r="Y51" s="13" t="s">
        <v>1933</v>
      </c>
      <c r="Z51" s="13" t="s">
        <v>2262</v>
      </c>
      <c r="AA51" s="13" t="s">
        <v>25</v>
      </c>
      <c r="AB51" s="13" t="s">
        <v>2257</v>
      </c>
      <c r="AC51" s="13">
        <v>2015</v>
      </c>
      <c r="AD51" s="13" t="s">
        <v>2263</v>
      </c>
      <c r="AE51" s="13" t="s">
        <v>1652</v>
      </c>
      <c r="AF51" s="13" t="s">
        <v>2262</v>
      </c>
      <c r="AG51" s="13" t="s">
        <v>2262</v>
      </c>
      <c r="AH51" s="13">
        <v>3</v>
      </c>
      <c r="AI51" s="13" t="s">
        <v>25</v>
      </c>
      <c r="AJ51" s="13" t="s">
        <v>1876</v>
      </c>
      <c r="AK51" s="13">
        <v>0</v>
      </c>
      <c r="AL51" s="13" t="s">
        <v>1891</v>
      </c>
      <c r="AM51" s="13">
        <v>0</v>
      </c>
      <c r="AN51" s="13">
        <v>0</v>
      </c>
      <c r="AO51" s="13">
        <v>0</v>
      </c>
      <c r="AP51" s="13">
        <v>0</v>
      </c>
      <c r="AQ51" s="13">
        <v>0</v>
      </c>
      <c r="AR51" s="13">
        <v>0</v>
      </c>
      <c r="AS51" s="13">
        <v>0</v>
      </c>
      <c r="AT51" s="13">
        <v>0</v>
      </c>
      <c r="AU51" s="13">
        <v>0</v>
      </c>
      <c r="AV51" s="13">
        <v>0</v>
      </c>
      <c r="AW51" s="13">
        <v>0</v>
      </c>
      <c r="AX51" s="13">
        <v>0</v>
      </c>
      <c r="AY51" s="13">
        <v>0</v>
      </c>
      <c r="AZ51" s="13">
        <v>0</v>
      </c>
      <c r="BA51" s="13">
        <v>0</v>
      </c>
      <c r="BB51" s="13">
        <v>0</v>
      </c>
      <c r="BC51" s="13">
        <v>0</v>
      </c>
      <c r="BD51" s="13">
        <v>0</v>
      </c>
      <c r="BE51" s="13">
        <v>0</v>
      </c>
      <c r="BF51" s="13" t="s">
        <v>1878</v>
      </c>
      <c r="BG51" s="13">
        <v>0</v>
      </c>
      <c r="BH51" s="13">
        <v>0</v>
      </c>
      <c r="BI51" s="13">
        <v>0</v>
      </c>
      <c r="BJ51" s="13">
        <v>0</v>
      </c>
      <c r="BK51" s="13" t="s">
        <v>1876</v>
      </c>
      <c r="BL51" s="13" t="s">
        <v>1868</v>
      </c>
      <c r="BM51" s="13" t="s">
        <v>1651</v>
      </c>
      <c r="BN51" s="13" t="s">
        <v>2264</v>
      </c>
      <c r="BO51" s="13">
        <v>3</v>
      </c>
      <c r="BP51" s="13" t="s">
        <v>1880</v>
      </c>
      <c r="BQ51" s="66" t="s">
        <v>2258</v>
      </c>
      <c r="BR51" s="67" t="s">
        <v>2259</v>
      </c>
      <c r="BS51" s="68">
        <v>2</v>
      </c>
      <c r="BT51" s="72"/>
      <c r="BU51" s="70"/>
      <c r="BV51" s="70"/>
      <c r="BW51" s="72" t="s">
        <v>2250</v>
      </c>
      <c r="BX51" s="80">
        <v>1.05</v>
      </c>
      <c r="BY51" s="13" t="s">
        <v>2265</v>
      </c>
      <c r="BZ51" s="103">
        <v>50</v>
      </c>
      <c r="CA51" s="103">
        <v>26</v>
      </c>
      <c r="CB51" s="72"/>
      <c r="CC51" s="82">
        <v>2</v>
      </c>
      <c r="CD51" s="13" t="s">
        <v>2266</v>
      </c>
      <c r="CE51" s="73">
        <f>+$CC51*100/$T51</f>
        <v>100</v>
      </c>
      <c r="CF51" s="73">
        <f>+$CC51*100/$W51</f>
        <v>50</v>
      </c>
      <c r="CG51" s="72"/>
    </row>
    <row r="52" spans="1:85" ht="113.25" hidden="1" customHeight="1" x14ac:dyDescent="0.3">
      <c r="A52" s="62">
        <v>146</v>
      </c>
      <c r="B52" s="13">
        <v>146</v>
      </c>
      <c r="C52" s="63">
        <v>0</v>
      </c>
      <c r="D52" s="64">
        <v>1</v>
      </c>
      <c r="E52" s="13" t="s">
        <v>1864</v>
      </c>
      <c r="F52" s="13" t="s">
        <v>108</v>
      </c>
      <c r="G52" s="13" t="s">
        <v>2193</v>
      </c>
      <c r="H52" s="13" t="s">
        <v>1599</v>
      </c>
      <c r="I52" s="13">
        <v>122</v>
      </c>
      <c r="J52" s="13" t="s">
        <v>1661</v>
      </c>
      <c r="K52" s="13" t="s">
        <v>2195</v>
      </c>
      <c r="L52" s="13" t="s">
        <v>1601</v>
      </c>
      <c r="M52" s="13" t="s">
        <v>2196</v>
      </c>
      <c r="N52" s="13" t="s">
        <v>1602</v>
      </c>
      <c r="O52" s="13" t="s">
        <v>87</v>
      </c>
      <c r="P52" s="13" t="s">
        <v>1868</v>
      </c>
      <c r="Q52" s="13" t="s">
        <v>1663</v>
      </c>
      <c r="R52" s="13">
        <v>5</v>
      </c>
      <c r="S52" s="13">
        <v>10</v>
      </c>
      <c r="T52" s="13">
        <v>9</v>
      </c>
      <c r="U52" s="13">
        <v>8</v>
      </c>
      <c r="V52" s="13">
        <v>6</v>
      </c>
      <c r="W52" s="13">
        <v>5</v>
      </c>
      <c r="X52" s="13" t="s">
        <v>2267</v>
      </c>
      <c r="Y52" s="13" t="s">
        <v>2255</v>
      </c>
      <c r="Z52" s="13" t="s">
        <v>2268</v>
      </c>
      <c r="AA52" s="13" t="s">
        <v>2269</v>
      </c>
      <c r="AB52" s="13">
        <v>10</v>
      </c>
      <c r="AC52" s="13">
        <v>2015</v>
      </c>
      <c r="AD52" s="13" t="s">
        <v>2201</v>
      </c>
      <c r="AE52" s="13" t="s">
        <v>1663</v>
      </c>
      <c r="AF52" s="13" t="s">
        <v>2267</v>
      </c>
      <c r="AG52" s="13" t="s">
        <v>2268</v>
      </c>
      <c r="AH52" s="13">
        <v>5</v>
      </c>
      <c r="AI52" s="13" t="s">
        <v>2269</v>
      </c>
      <c r="AJ52" s="13">
        <v>0</v>
      </c>
      <c r="AK52" s="13" t="s">
        <v>1876</v>
      </c>
      <c r="AL52" s="13" t="s">
        <v>1877</v>
      </c>
      <c r="AM52" s="13">
        <v>0</v>
      </c>
      <c r="AN52" s="13">
        <v>0</v>
      </c>
      <c r="AO52" s="13">
        <v>0</v>
      </c>
      <c r="AP52" s="13">
        <v>0</v>
      </c>
      <c r="AQ52" s="13">
        <v>0</v>
      </c>
      <c r="AR52" s="13">
        <v>0</v>
      </c>
      <c r="AS52" s="13">
        <v>0</v>
      </c>
      <c r="AT52" s="13">
        <v>0</v>
      </c>
      <c r="AU52" s="13">
        <v>0</v>
      </c>
      <c r="AV52" s="13">
        <v>0</v>
      </c>
      <c r="AW52" s="13">
        <v>0</v>
      </c>
      <c r="AX52" s="13">
        <v>0</v>
      </c>
      <c r="AY52" s="13">
        <v>0</v>
      </c>
      <c r="AZ52" s="13">
        <v>0</v>
      </c>
      <c r="BA52" s="13">
        <v>0</v>
      </c>
      <c r="BB52" s="13">
        <v>0</v>
      </c>
      <c r="BC52" s="13">
        <v>0</v>
      </c>
      <c r="BD52" s="13">
        <v>0</v>
      </c>
      <c r="BE52" s="13">
        <v>0</v>
      </c>
      <c r="BF52" s="13" t="s">
        <v>1878</v>
      </c>
      <c r="BG52" s="13">
        <v>0</v>
      </c>
      <c r="BH52" s="13">
        <v>0</v>
      </c>
      <c r="BI52" s="13">
        <v>0</v>
      </c>
      <c r="BJ52" s="13">
        <v>0</v>
      </c>
      <c r="BK52" s="13" t="s">
        <v>1876</v>
      </c>
      <c r="BL52" s="13" t="s">
        <v>1868</v>
      </c>
      <c r="BM52" s="13" t="s">
        <v>1662</v>
      </c>
      <c r="BN52" s="13" t="s">
        <v>1991</v>
      </c>
      <c r="BO52" s="13">
        <v>3</v>
      </c>
      <c r="BP52" s="13" t="s">
        <v>1880</v>
      </c>
      <c r="BQ52" s="66" t="s">
        <v>2270</v>
      </c>
      <c r="BR52" s="67" t="s">
        <v>2271</v>
      </c>
      <c r="BS52" s="68" t="s">
        <v>2272</v>
      </c>
      <c r="BT52" s="72" t="s">
        <v>2273</v>
      </c>
      <c r="BU52" s="70"/>
      <c r="BV52" s="70"/>
      <c r="BW52" s="72" t="s">
        <v>2250</v>
      </c>
      <c r="BX52" s="80" t="s">
        <v>2274</v>
      </c>
      <c r="BY52" s="72" t="s">
        <v>2275</v>
      </c>
      <c r="BZ52" s="103">
        <v>100</v>
      </c>
      <c r="CA52" s="103">
        <v>54</v>
      </c>
      <c r="CB52" s="72" t="s">
        <v>2276</v>
      </c>
      <c r="CC52" s="82">
        <v>11.2</v>
      </c>
      <c r="CD52" s="72" t="s">
        <v>2277</v>
      </c>
      <c r="CE52" s="83">
        <f t="shared" ref="CE52:CE53" si="7">CC52*100/T52</f>
        <v>124.44444444444444</v>
      </c>
      <c r="CF52" s="97">
        <v>0.44640000000000002</v>
      </c>
      <c r="CG52" s="72"/>
    </row>
    <row r="53" spans="1:85" ht="113.25" hidden="1" customHeight="1" x14ac:dyDescent="0.3">
      <c r="A53" s="62">
        <v>148</v>
      </c>
      <c r="B53" s="13">
        <v>148</v>
      </c>
      <c r="C53" s="63">
        <v>0</v>
      </c>
      <c r="D53" s="64">
        <v>1</v>
      </c>
      <c r="E53" s="13" t="s">
        <v>1864</v>
      </c>
      <c r="F53" s="13" t="s">
        <v>108</v>
      </c>
      <c r="G53" s="13" t="s">
        <v>2193</v>
      </c>
      <c r="H53" s="13" t="s">
        <v>1599</v>
      </c>
      <c r="I53" s="13">
        <v>122</v>
      </c>
      <c r="J53" s="13" t="s">
        <v>1661</v>
      </c>
      <c r="K53" s="13" t="s">
        <v>2195</v>
      </c>
      <c r="L53" s="13" t="s">
        <v>1601</v>
      </c>
      <c r="M53" s="13" t="s">
        <v>2196</v>
      </c>
      <c r="N53" s="13" t="s">
        <v>1602</v>
      </c>
      <c r="O53" s="13" t="s">
        <v>87</v>
      </c>
      <c r="P53" s="13" t="s">
        <v>1868</v>
      </c>
      <c r="Q53" s="13" t="s">
        <v>1667</v>
      </c>
      <c r="R53" s="13">
        <v>95</v>
      </c>
      <c r="S53" s="13">
        <v>2.5</v>
      </c>
      <c r="T53" s="13">
        <v>2</v>
      </c>
      <c r="U53" s="13">
        <v>1.5</v>
      </c>
      <c r="V53" s="13">
        <v>1</v>
      </c>
      <c r="W53" s="13">
        <v>0.94899999999999995</v>
      </c>
      <c r="X53" s="13" t="s">
        <v>2278</v>
      </c>
      <c r="Y53" s="13" t="s">
        <v>2255</v>
      </c>
      <c r="Z53" s="13" t="s">
        <v>2279</v>
      </c>
      <c r="AA53" s="13" t="s">
        <v>10</v>
      </c>
      <c r="AB53" s="13" t="s">
        <v>2280</v>
      </c>
      <c r="AC53" s="13">
        <v>2015</v>
      </c>
      <c r="AD53" s="13" t="s">
        <v>2201</v>
      </c>
      <c r="AE53" s="13" t="s">
        <v>2281</v>
      </c>
      <c r="AF53" s="13" t="s">
        <v>2278</v>
      </c>
      <c r="AG53" s="13" t="s">
        <v>2279</v>
      </c>
      <c r="AH53" s="13">
        <v>95</v>
      </c>
      <c r="AI53" s="13" t="s">
        <v>10</v>
      </c>
      <c r="AJ53" s="13">
        <v>0</v>
      </c>
      <c r="AK53" s="13" t="s">
        <v>1876</v>
      </c>
      <c r="AL53" s="13" t="s">
        <v>2282</v>
      </c>
      <c r="AM53" s="13">
        <v>0</v>
      </c>
      <c r="AN53" s="13">
        <v>0</v>
      </c>
      <c r="AO53" s="13">
        <v>0</v>
      </c>
      <c r="AP53" s="13">
        <v>0</v>
      </c>
      <c r="AQ53" s="13">
        <v>0</v>
      </c>
      <c r="AR53" s="13">
        <v>0</v>
      </c>
      <c r="AS53" s="13">
        <v>0</v>
      </c>
      <c r="AT53" s="13">
        <v>0</v>
      </c>
      <c r="AU53" s="13">
        <v>0</v>
      </c>
      <c r="AV53" s="13">
        <v>0</v>
      </c>
      <c r="AW53" s="13">
        <v>0</v>
      </c>
      <c r="AX53" s="13">
        <v>0</v>
      </c>
      <c r="AY53" s="13">
        <v>0</v>
      </c>
      <c r="AZ53" s="13">
        <v>0</v>
      </c>
      <c r="BA53" s="13">
        <v>0</v>
      </c>
      <c r="BB53" s="13">
        <v>0</v>
      </c>
      <c r="BC53" s="13">
        <v>0</v>
      </c>
      <c r="BD53" s="13">
        <v>0</v>
      </c>
      <c r="BE53" s="13">
        <v>0</v>
      </c>
      <c r="BF53" s="13" t="s">
        <v>1878</v>
      </c>
      <c r="BG53" s="13">
        <v>0</v>
      </c>
      <c r="BH53" s="13">
        <v>0</v>
      </c>
      <c r="BI53" s="13">
        <v>0</v>
      </c>
      <c r="BJ53" s="13">
        <v>0</v>
      </c>
      <c r="BK53" s="13" t="s">
        <v>1876</v>
      </c>
      <c r="BL53" s="13" t="s">
        <v>1868</v>
      </c>
      <c r="BM53" s="13" t="s">
        <v>1666</v>
      </c>
      <c r="BN53" s="13" t="s">
        <v>1991</v>
      </c>
      <c r="BO53" s="13">
        <v>3</v>
      </c>
      <c r="BP53" s="13" t="s">
        <v>1880</v>
      </c>
      <c r="BQ53" s="104" t="s">
        <v>1974</v>
      </c>
      <c r="BR53" s="104" t="s">
        <v>1974</v>
      </c>
      <c r="BS53" s="68">
        <v>1.59</v>
      </c>
      <c r="BT53" s="72"/>
      <c r="BU53" s="70"/>
      <c r="BV53" s="70"/>
      <c r="BW53" s="72" t="s">
        <v>2283</v>
      </c>
      <c r="BX53" s="80" t="s">
        <v>2284</v>
      </c>
      <c r="BY53" s="72" t="s">
        <v>2285</v>
      </c>
      <c r="BZ53" s="103">
        <v>0.02</v>
      </c>
      <c r="CA53" s="103">
        <v>103</v>
      </c>
      <c r="CB53" s="72" t="s">
        <v>2286</v>
      </c>
      <c r="CC53" s="100">
        <v>0.85499999999999998</v>
      </c>
      <c r="CD53" s="72" t="s">
        <v>2287</v>
      </c>
      <c r="CE53" s="83">
        <f t="shared" si="7"/>
        <v>42.75</v>
      </c>
      <c r="CF53" s="97">
        <v>1.1111</v>
      </c>
      <c r="CG53" s="72"/>
    </row>
    <row r="54" spans="1:85" ht="113.25" hidden="1" customHeight="1" x14ac:dyDescent="0.3">
      <c r="A54" s="62">
        <v>150</v>
      </c>
      <c r="B54" s="13">
        <v>150</v>
      </c>
      <c r="C54" s="63">
        <v>0</v>
      </c>
      <c r="D54" s="64">
        <v>1</v>
      </c>
      <c r="E54" s="13" t="s">
        <v>1864</v>
      </c>
      <c r="F54" s="13" t="s">
        <v>108</v>
      </c>
      <c r="G54" s="13" t="s">
        <v>2288</v>
      </c>
      <c r="H54" s="13" t="s">
        <v>1670</v>
      </c>
      <c r="I54" s="13" t="s">
        <v>2289</v>
      </c>
      <c r="J54" s="13" t="s">
        <v>1671</v>
      </c>
      <c r="K54" s="13" t="s">
        <v>2195</v>
      </c>
      <c r="L54" s="13" t="s">
        <v>1601</v>
      </c>
      <c r="M54" s="13" t="s">
        <v>2196</v>
      </c>
      <c r="N54" s="13" t="s">
        <v>1602</v>
      </c>
      <c r="O54" s="13" t="s">
        <v>87</v>
      </c>
      <c r="P54" s="13" t="s">
        <v>1868</v>
      </c>
      <c r="Q54" s="13" t="s">
        <v>1673</v>
      </c>
      <c r="R54" s="13">
        <v>100</v>
      </c>
      <c r="S54" s="42">
        <v>0.1</v>
      </c>
      <c r="T54" s="42">
        <v>0.25</v>
      </c>
      <c r="U54" s="42">
        <v>0.3</v>
      </c>
      <c r="V54" s="42">
        <v>0.3</v>
      </c>
      <c r="W54" s="42">
        <v>0.05</v>
      </c>
      <c r="X54" s="13" t="s">
        <v>2290</v>
      </c>
      <c r="Y54" s="13" t="s">
        <v>1933</v>
      </c>
      <c r="Z54" s="13" t="s">
        <v>2291</v>
      </c>
      <c r="AA54" s="13" t="s">
        <v>10</v>
      </c>
      <c r="AB54" s="13" t="s">
        <v>2292</v>
      </c>
      <c r="AC54" s="13">
        <v>2015</v>
      </c>
      <c r="AD54" s="13" t="s">
        <v>2201</v>
      </c>
      <c r="AE54" s="13" t="s">
        <v>1673</v>
      </c>
      <c r="AF54" s="13" t="s">
        <v>2290</v>
      </c>
      <c r="AG54" s="13" t="s">
        <v>2291</v>
      </c>
      <c r="AH54" s="13">
        <v>100</v>
      </c>
      <c r="AI54" s="13" t="s">
        <v>10</v>
      </c>
      <c r="AJ54" s="13" t="s">
        <v>1876</v>
      </c>
      <c r="AK54" s="13">
        <v>0</v>
      </c>
      <c r="AL54" s="13" t="s">
        <v>1952</v>
      </c>
      <c r="AM54" s="13">
        <v>0</v>
      </c>
      <c r="AN54" s="13">
        <v>0</v>
      </c>
      <c r="AO54" s="13">
        <v>0</v>
      </c>
      <c r="AP54" s="13">
        <v>0</v>
      </c>
      <c r="AQ54" s="13">
        <v>0</v>
      </c>
      <c r="AR54" s="13">
        <v>0</v>
      </c>
      <c r="AS54" s="13">
        <v>0</v>
      </c>
      <c r="AT54" s="13">
        <v>0</v>
      </c>
      <c r="AU54" s="13">
        <v>0</v>
      </c>
      <c r="AV54" s="13">
        <v>0</v>
      </c>
      <c r="AW54" s="13">
        <v>0</v>
      </c>
      <c r="AX54" s="13">
        <v>0</v>
      </c>
      <c r="AY54" s="13">
        <v>0</v>
      </c>
      <c r="AZ54" s="13">
        <v>0</v>
      </c>
      <c r="BA54" s="13">
        <v>0</v>
      </c>
      <c r="BB54" s="13">
        <v>0</v>
      </c>
      <c r="BC54" s="13">
        <v>0</v>
      </c>
      <c r="BD54" s="13">
        <v>0</v>
      </c>
      <c r="BE54" s="13">
        <v>0</v>
      </c>
      <c r="BF54" s="13">
        <v>0</v>
      </c>
      <c r="BG54" s="13">
        <v>0</v>
      </c>
      <c r="BH54" s="13">
        <v>0</v>
      </c>
      <c r="BI54" s="13">
        <v>0</v>
      </c>
      <c r="BJ54" s="13">
        <v>0</v>
      </c>
      <c r="BK54" s="13" t="s">
        <v>1876</v>
      </c>
      <c r="BL54" s="13" t="s">
        <v>1868</v>
      </c>
      <c r="BM54" s="13" t="s">
        <v>1672</v>
      </c>
      <c r="BN54" s="13" t="s">
        <v>1991</v>
      </c>
      <c r="BO54" s="13">
        <v>3</v>
      </c>
      <c r="BP54" s="13" t="s">
        <v>1880</v>
      </c>
      <c r="BQ54" s="104" t="s">
        <v>1974</v>
      </c>
      <c r="BR54" s="104" t="s">
        <v>1974</v>
      </c>
      <c r="BS54" s="68">
        <v>0.1</v>
      </c>
      <c r="BT54" s="72"/>
      <c r="BU54" s="70"/>
      <c r="BV54" s="70"/>
      <c r="BW54" s="72" t="s">
        <v>2250</v>
      </c>
      <c r="BX54" s="105">
        <v>7.1800000000000003E-2</v>
      </c>
      <c r="BY54" s="72" t="s">
        <v>2293</v>
      </c>
      <c r="BZ54" s="103">
        <v>30</v>
      </c>
      <c r="CA54" s="106">
        <v>17.18</v>
      </c>
      <c r="CB54" s="107" t="s">
        <v>2294</v>
      </c>
      <c r="CC54" s="100">
        <v>0.31</v>
      </c>
      <c r="CD54" s="72" t="s">
        <v>2295</v>
      </c>
      <c r="CE54" s="97">
        <v>1</v>
      </c>
      <c r="CF54" s="108">
        <v>0.41</v>
      </c>
      <c r="CG54" s="107" t="s">
        <v>2296</v>
      </c>
    </row>
    <row r="55" spans="1:85" ht="113.25" hidden="1" customHeight="1" x14ac:dyDescent="0.3">
      <c r="A55" s="62">
        <v>159</v>
      </c>
      <c r="B55" s="13">
        <v>159</v>
      </c>
      <c r="C55" s="63">
        <v>0</v>
      </c>
      <c r="D55" s="64">
        <v>1</v>
      </c>
      <c r="E55" s="13" t="s">
        <v>1864</v>
      </c>
      <c r="F55" s="13" t="s">
        <v>108</v>
      </c>
      <c r="G55" s="13" t="s">
        <v>2297</v>
      </c>
      <c r="H55" s="13" t="s">
        <v>315</v>
      </c>
      <c r="I55" s="13">
        <v>124</v>
      </c>
      <c r="J55" s="13" t="s">
        <v>316</v>
      </c>
      <c r="K55" s="13" t="s">
        <v>2298</v>
      </c>
      <c r="L55" s="13" t="s">
        <v>317</v>
      </c>
      <c r="M55" s="13" t="s">
        <v>2185</v>
      </c>
      <c r="N55" s="13" t="s">
        <v>325</v>
      </c>
      <c r="O55" s="13" t="s">
        <v>326</v>
      </c>
      <c r="P55" s="13" t="s">
        <v>1868</v>
      </c>
      <c r="Q55" s="13" t="s">
        <v>328</v>
      </c>
      <c r="R55" s="13">
        <v>15</v>
      </c>
      <c r="S55" s="13"/>
      <c r="T55" s="13"/>
      <c r="U55" s="13"/>
      <c r="V55" s="13"/>
      <c r="W55" s="13"/>
      <c r="X55" s="13" t="s">
        <v>2299</v>
      </c>
      <c r="Y55" s="13" t="s">
        <v>2300</v>
      </c>
      <c r="Z55" s="13" t="s">
        <v>2301</v>
      </c>
      <c r="AA55" s="13" t="s">
        <v>10</v>
      </c>
      <c r="AB55" s="13">
        <v>0.129</v>
      </c>
      <c r="AC55" s="13">
        <v>2014</v>
      </c>
      <c r="AD55" s="13" t="s">
        <v>2302</v>
      </c>
      <c r="AE55" s="13" t="s">
        <v>328</v>
      </c>
      <c r="AF55" s="13" t="s">
        <v>2299</v>
      </c>
      <c r="AG55" s="13" t="s">
        <v>2301</v>
      </c>
      <c r="AH55" s="13">
        <v>15</v>
      </c>
      <c r="AI55" s="13" t="s">
        <v>10</v>
      </c>
      <c r="AJ55" s="13" t="s">
        <v>1876</v>
      </c>
      <c r="AK55" s="13">
        <v>0</v>
      </c>
      <c r="AL55" s="13" t="s">
        <v>1891</v>
      </c>
      <c r="AM55" s="13" t="s">
        <v>1878</v>
      </c>
      <c r="AN55" s="13" t="s">
        <v>1878</v>
      </c>
      <c r="AO55" s="13" t="s">
        <v>1878</v>
      </c>
      <c r="AP55" s="13" t="s">
        <v>1878</v>
      </c>
      <c r="AQ55" s="13" t="s">
        <v>1878</v>
      </c>
      <c r="AR55" s="13" t="s">
        <v>1878</v>
      </c>
      <c r="AS55" s="13" t="s">
        <v>1878</v>
      </c>
      <c r="AT55" s="13" t="s">
        <v>1878</v>
      </c>
      <c r="AU55" s="13" t="s">
        <v>1878</v>
      </c>
      <c r="AV55" s="13" t="s">
        <v>1878</v>
      </c>
      <c r="AW55" s="13" t="s">
        <v>1878</v>
      </c>
      <c r="AX55" s="13" t="s">
        <v>1878</v>
      </c>
      <c r="AY55" s="13" t="s">
        <v>1878</v>
      </c>
      <c r="AZ55" s="13" t="s">
        <v>1878</v>
      </c>
      <c r="BA55" s="13" t="s">
        <v>1878</v>
      </c>
      <c r="BB55" s="13" t="s">
        <v>1878</v>
      </c>
      <c r="BC55" s="13" t="s">
        <v>1878</v>
      </c>
      <c r="BD55" s="13" t="s">
        <v>1878</v>
      </c>
      <c r="BE55" s="13" t="s">
        <v>1878</v>
      </c>
      <c r="BF55" s="13">
        <v>0</v>
      </c>
      <c r="BG55" s="13">
        <v>0</v>
      </c>
      <c r="BH55" s="13">
        <v>0</v>
      </c>
      <c r="BI55" s="13">
        <v>0</v>
      </c>
      <c r="BJ55" s="13">
        <v>0</v>
      </c>
      <c r="BK55" s="13" t="s">
        <v>1876</v>
      </c>
      <c r="BL55" s="13" t="s">
        <v>1868</v>
      </c>
      <c r="BM55" s="13" t="s">
        <v>327</v>
      </c>
      <c r="BN55" s="13" t="s">
        <v>2303</v>
      </c>
      <c r="BO55" s="13">
        <v>11</v>
      </c>
      <c r="BP55" s="13" t="s">
        <v>2050</v>
      </c>
      <c r="BQ55" s="66" t="s">
        <v>2304</v>
      </c>
      <c r="BR55" s="67" t="s">
        <v>2305</v>
      </c>
      <c r="BS55" s="68"/>
      <c r="BT55" s="70"/>
      <c r="BU55" s="70"/>
      <c r="BV55" s="70"/>
      <c r="BW55" s="70"/>
      <c r="BX55" s="68"/>
      <c r="BY55" s="70"/>
      <c r="BZ55" s="70"/>
      <c r="CA55" s="70"/>
      <c r="CB55" s="70"/>
      <c r="CC55" s="71">
        <v>7.7</v>
      </c>
      <c r="CD55" s="72" t="s">
        <v>2306</v>
      </c>
      <c r="CE55" s="73" t="e">
        <f>+$CC55*100/$T55</f>
        <v>#DIV/0!</v>
      </c>
      <c r="CF55" s="73" t="e">
        <f>+$CC55*100/$W55</f>
        <v>#DIV/0!</v>
      </c>
      <c r="CG55" s="72" t="s">
        <v>2307</v>
      </c>
    </row>
    <row r="56" spans="1:85" ht="113.25" hidden="1" customHeight="1" x14ac:dyDescent="0.3">
      <c r="A56" s="62">
        <v>161</v>
      </c>
      <c r="B56" s="13">
        <v>161</v>
      </c>
      <c r="C56" s="63">
        <v>0</v>
      </c>
      <c r="D56" s="64">
        <v>1</v>
      </c>
      <c r="E56" s="13" t="s">
        <v>1864</v>
      </c>
      <c r="F56" s="13" t="s">
        <v>108</v>
      </c>
      <c r="G56" s="13" t="s">
        <v>2297</v>
      </c>
      <c r="H56" s="13" t="s">
        <v>315</v>
      </c>
      <c r="I56" s="13">
        <v>124</v>
      </c>
      <c r="J56" s="13" t="s">
        <v>316</v>
      </c>
      <c r="K56" s="13" t="s">
        <v>2298</v>
      </c>
      <c r="L56" s="13" t="s">
        <v>317</v>
      </c>
      <c r="M56" s="13" t="s">
        <v>2308</v>
      </c>
      <c r="N56" s="13" t="s">
        <v>318</v>
      </c>
      <c r="O56" s="13" t="s">
        <v>326</v>
      </c>
      <c r="P56" s="13" t="s">
        <v>1868</v>
      </c>
      <c r="Q56" s="13" t="s">
        <v>332</v>
      </c>
      <c r="R56" s="13">
        <v>36.6</v>
      </c>
      <c r="S56" s="13"/>
      <c r="T56" s="13"/>
      <c r="U56" s="13"/>
      <c r="V56" s="13"/>
      <c r="W56" s="13"/>
      <c r="X56" s="13" t="s">
        <v>2309</v>
      </c>
      <c r="Y56" s="13" t="s">
        <v>2300</v>
      </c>
      <c r="Z56" s="13" t="s">
        <v>2310</v>
      </c>
      <c r="AA56" s="13" t="s">
        <v>10</v>
      </c>
      <c r="AB56" s="13">
        <v>0.35599999999999998</v>
      </c>
      <c r="AC56" s="13">
        <v>2015</v>
      </c>
      <c r="AD56" s="13" t="s">
        <v>2311</v>
      </c>
      <c r="AE56" s="13" t="s">
        <v>332</v>
      </c>
      <c r="AF56" s="13" t="s">
        <v>2309</v>
      </c>
      <c r="AG56" s="13" t="s">
        <v>2310</v>
      </c>
      <c r="AH56" s="13">
        <v>36.6</v>
      </c>
      <c r="AI56" s="13" t="s">
        <v>10</v>
      </c>
      <c r="AJ56" s="13" t="s">
        <v>1876</v>
      </c>
      <c r="AK56" s="13">
        <v>0</v>
      </c>
      <c r="AL56" s="13" t="s">
        <v>1891</v>
      </c>
      <c r="AM56" s="13">
        <v>0</v>
      </c>
      <c r="AN56" s="13">
        <v>0</v>
      </c>
      <c r="AO56" s="13">
        <v>0</v>
      </c>
      <c r="AP56" s="13">
        <v>0</v>
      </c>
      <c r="AQ56" s="13">
        <v>0</v>
      </c>
      <c r="AR56" s="13">
        <v>0</v>
      </c>
      <c r="AS56" s="13">
        <v>0</v>
      </c>
      <c r="AT56" s="13">
        <v>0</v>
      </c>
      <c r="AU56" s="13">
        <v>0</v>
      </c>
      <c r="AV56" s="13">
        <v>0</v>
      </c>
      <c r="AW56" s="13">
        <v>0</v>
      </c>
      <c r="AX56" s="13">
        <v>0</v>
      </c>
      <c r="AY56" s="13">
        <v>0</v>
      </c>
      <c r="AZ56" s="13">
        <v>0</v>
      </c>
      <c r="BA56" s="13">
        <v>0</v>
      </c>
      <c r="BB56" s="13">
        <v>0</v>
      </c>
      <c r="BC56" s="13">
        <v>0</v>
      </c>
      <c r="BD56" s="13">
        <v>0</v>
      </c>
      <c r="BE56" s="13">
        <v>0</v>
      </c>
      <c r="BF56" s="13">
        <v>0</v>
      </c>
      <c r="BG56" s="13">
        <v>0</v>
      </c>
      <c r="BH56" s="13" t="s">
        <v>1878</v>
      </c>
      <c r="BI56" s="13" t="s">
        <v>1878</v>
      </c>
      <c r="BJ56" s="13">
        <v>0</v>
      </c>
      <c r="BK56" s="13" t="s">
        <v>1876</v>
      </c>
      <c r="BL56" s="13" t="s">
        <v>1868</v>
      </c>
      <c r="BM56" s="13" t="s">
        <v>331</v>
      </c>
      <c r="BN56" s="13" t="s">
        <v>2303</v>
      </c>
      <c r="BO56" s="13">
        <v>11</v>
      </c>
      <c r="BP56" s="13" t="s">
        <v>2050</v>
      </c>
      <c r="BQ56" s="66" t="s">
        <v>2304</v>
      </c>
      <c r="BR56" s="67" t="s">
        <v>2305</v>
      </c>
      <c r="BS56" s="68"/>
      <c r="BT56" s="70"/>
      <c r="BU56" s="70"/>
      <c r="BV56" s="70"/>
      <c r="BW56" s="70"/>
      <c r="BX56" s="68"/>
      <c r="BY56" s="70"/>
      <c r="BZ56" s="70"/>
      <c r="CA56" s="70"/>
      <c r="CB56" s="70"/>
      <c r="CC56" s="71" t="s">
        <v>1974</v>
      </c>
      <c r="CD56" s="84" t="s">
        <v>1974</v>
      </c>
      <c r="CE56" s="83" t="s">
        <v>1974</v>
      </c>
      <c r="CF56" s="83" t="s">
        <v>1974</v>
      </c>
      <c r="CG56" s="72" t="s">
        <v>2312</v>
      </c>
    </row>
    <row r="57" spans="1:85" ht="113.25" hidden="1" customHeight="1" x14ac:dyDescent="0.3">
      <c r="A57" s="62">
        <v>172</v>
      </c>
      <c r="B57" s="13">
        <v>172</v>
      </c>
      <c r="C57" s="63">
        <v>0</v>
      </c>
      <c r="D57" s="64">
        <v>1</v>
      </c>
      <c r="E57" s="13" t="s">
        <v>1864</v>
      </c>
      <c r="F57" s="13" t="s">
        <v>108</v>
      </c>
      <c r="G57" s="13" t="s">
        <v>2297</v>
      </c>
      <c r="H57" s="13" t="s">
        <v>315</v>
      </c>
      <c r="I57" s="13">
        <v>124</v>
      </c>
      <c r="J57" s="13" t="s">
        <v>316</v>
      </c>
      <c r="K57" s="13" t="s">
        <v>2298</v>
      </c>
      <c r="L57" s="13" t="s">
        <v>317</v>
      </c>
      <c r="M57" s="13">
        <v>216</v>
      </c>
      <c r="N57" s="13" t="s">
        <v>336</v>
      </c>
      <c r="O57" s="13" t="s">
        <v>326</v>
      </c>
      <c r="P57" s="13" t="s">
        <v>1868</v>
      </c>
      <c r="Q57" s="13" t="s">
        <v>347</v>
      </c>
      <c r="R57" s="13">
        <v>12</v>
      </c>
      <c r="S57" s="13"/>
      <c r="T57" s="13"/>
      <c r="U57" s="13"/>
      <c r="V57" s="13"/>
      <c r="W57" s="13"/>
      <c r="X57" s="13" t="s">
        <v>2313</v>
      </c>
      <c r="Y57" s="13" t="s">
        <v>2300</v>
      </c>
      <c r="Z57" s="13" t="s">
        <v>2314</v>
      </c>
      <c r="AA57" s="13" t="s">
        <v>10</v>
      </c>
      <c r="AB57" s="13">
        <v>0.105</v>
      </c>
      <c r="AC57" s="13">
        <v>2015</v>
      </c>
      <c r="AD57" s="13" t="s">
        <v>2311</v>
      </c>
      <c r="AE57" s="13" t="s">
        <v>347</v>
      </c>
      <c r="AF57" s="13" t="s">
        <v>2313</v>
      </c>
      <c r="AG57" s="13" t="s">
        <v>2314</v>
      </c>
      <c r="AH57" s="13">
        <v>12</v>
      </c>
      <c r="AI57" s="13" t="s">
        <v>10</v>
      </c>
      <c r="AJ57" s="13" t="s">
        <v>1876</v>
      </c>
      <c r="AK57" s="13">
        <v>0</v>
      </c>
      <c r="AL57" s="13" t="s">
        <v>1891</v>
      </c>
      <c r="AM57" s="13" t="s">
        <v>1878</v>
      </c>
      <c r="AN57" s="13" t="s">
        <v>1878</v>
      </c>
      <c r="AO57" s="13" t="s">
        <v>1878</v>
      </c>
      <c r="AP57" s="13" t="s">
        <v>1878</v>
      </c>
      <c r="AQ57" s="13" t="s">
        <v>1878</v>
      </c>
      <c r="AR57" s="13" t="s">
        <v>1878</v>
      </c>
      <c r="AS57" s="13" t="s">
        <v>1878</v>
      </c>
      <c r="AT57" s="13" t="s">
        <v>1878</v>
      </c>
      <c r="AU57" s="13" t="s">
        <v>1878</v>
      </c>
      <c r="AV57" s="13" t="s">
        <v>1878</v>
      </c>
      <c r="AW57" s="13" t="s">
        <v>1878</v>
      </c>
      <c r="AX57" s="13" t="s">
        <v>1878</v>
      </c>
      <c r="AY57" s="13" t="s">
        <v>1878</v>
      </c>
      <c r="AZ57" s="13" t="s">
        <v>1878</v>
      </c>
      <c r="BA57" s="13" t="s">
        <v>1878</v>
      </c>
      <c r="BB57" s="13" t="s">
        <v>1878</v>
      </c>
      <c r="BC57" s="13" t="s">
        <v>1878</v>
      </c>
      <c r="BD57" s="13" t="s">
        <v>1878</v>
      </c>
      <c r="BE57" s="13" t="s">
        <v>1878</v>
      </c>
      <c r="BF57" s="13">
        <v>0</v>
      </c>
      <c r="BG57" s="13">
        <v>0</v>
      </c>
      <c r="BH57" s="13">
        <v>0</v>
      </c>
      <c r="BI57" s="13">
        <v>0</v>
      </c>
      <c r="BJ57" s="13">
        <v>0</v>
      </c>
      <c r="BK57" s="13" t="s">
        <v>1876</v>
      </c>
      <c r="BL57" s="13" t="s">
        <v>1868</v>
      </c>
      <c r="BM57" s="13" t="s">
        <v>346</v>
      </c>
      <c r="BN57" s="13" t="s">
        <v>2303</v>
      </c>
      <c r="BO57" s="13">
        <v>11</v>
      </c>
      <c r="BP57" s="13" t="s">
        <v>2050</v>
      </c>
      <c r="BQ57" s="66" t="s">
        <v>2304</v>
      </c>
      <c r="BR57" s="67" t="s">
        <v>2305</v>
      </c>
      <c r="BS57" s="68"/>
      <c r="BT57" s="70"/>
      <c r="BU57" s="70"/>
      <c r="BV57" s="70"/>
      <c r="BW57" s="70"/>
      <c r="BX57" s="68"/>
      <c r="BY57" s="70"/>
      <c r="BZ57" s="70"/>
      <c r="CA57" s="70"/>
      <c r="CB57" s="70"/>
      <c r="CC57" s="71" t="s">
        <v>1974</v>
      </c>
      <c r="CD57" s="84" t="s">
        <v>1974</v>
      </c>
      <c r="CE57" s="83" t="s">
        <v>1974</v>
      </c>
      <c r="CF57" s="83" t="s">
        <v>1974</v>
      </c>
      <c r="CG57" s="72" t="s">
        <v>2312</v>
      </c>
    </row>
    <row r="58" spans="1:85" ht="113.25" hidden="1" customHeight="1" x14ac:dyDescent="0.3">
      <c r="A58" s="62">
        <v>177</v>
      </c>
      <c r="B58" s="13">
        <v>177</v>
      </c>
      <c r="C58" s="63">
        <v>0</v>
      </c>
      <c r="D58" s="64">
        <v>1</v>
      </c>
      <c r="E58" s="13" t="s">
        <v>1864</v>
      </c>
      <c r="F58" s="13" t="s">
        <v>108</v>
      </c>
      <c r="G58" s="13" t="s">
        <v>2297</v>
      </c>
      <c r="H58" s="13" t="s">
        <v>315</v>
      </c>
      <c r="I58" s="13" t="s">
        <v>2315</v>
      </c>
      <c r="J58" s="13" t="s">
        <v>350</v>
      </c>
      <c r="K58" s="13" t="s">
        <v>2298</v>
      </c>
      <c r="L58" s="13" t="s">
        <v>317</v>
      </c>
      <c r="M58" s="13" t="s">
        <v>2185</v>
      </c>
      <c r="N58" s="13" t="s">
        <v>325</v>
      </c>
      <c r="O58" s="13" t="s">
        <v>326</v>
      </c>
      <c r="P58" s="13" t="s">
        <v>1868</v>
      </c>
      <c r="Q58" s="13" t="s">
        <v>352</v>
      </c>
      <c r="R58" s="13">
        <v>3.2</v>
      </c>
      <c r="S58" s="13"/>
      <c r="T58" s="13"/>
      <c r="U58" s="13"/>
      <c r="V58" s="13"/>
      <c r="W58" s="13"/>
      <c r="X58" s="13" t="s">
        <v>2316</v>
      </c>
      <c r="Y58" s="13" t="s">
        <v>2300</v>
      </c>
      <c r="Z58" s="13" t="s">
        <v>2317</v>
      </c>
      <c r="AA58" s="13" t="s">
        <v>2318</v>
      </c>
      <c r="AB58" s="13">
        <v>2.7</v>
      </c>
      <c r="AC58" s="13">
        <v>2014</v>
      </c>
      <c r="AD58" s="13" t="s">
        <v>2302</v>
      </c>
      <c r="AE58" s="13" t="s">
        <v>352</v>
      </c>
      <c r="AF58" s="13" t="s">
        <v>2316</v>
      </c>
      <c r="AG58" s="13" t="s">
        <v>2317</v>
      </c>
      <c r="AH58" s="13">
        <v>3.2</v>
      </c>
      <c r="AI58" s="13" t="s">
        <v>2318</v>
      </c>
      <c r="AJ58" s="13" t="s">
        <v>1876</v>
      </c>
      <c r="AK58" s="13">
        <v>0</v>
      </c>
      <c r="AL58" s="13" t="s">
        <v>1891</v>
      </c>
      <c r="AM58" s="13" t="s">
        <v>1878</v>
      </c>
      <c r="AN58" s="13" t="s">
        <v>1878</v>
      </c>
      <c r="AO58" s="13" t="s">
        <v>1878</v>
      </c>
      <c r="AP58" s="13" t="s">
        <v>1878</v>
      </c>
      <c r="AQ58" s="13" t="s">
        <v>1878</v>
      </c>
      <c r="AR58" s="13" t="s">
        <v>1878</v>
      </c>
      <c r="AS58" s="13" t="s">
        <v>1878</v>
      </c>
      <c r="AT58" s="13" t="s">
        <v>1878</v>
      </c>
      <c r="AU58" s="13" t="s">
        <v>1878</v>
      </c>
      <c r="AV58" s="13" t="s">
        <v>1878</v>
      </c>
      <c r="AW58" s="13" t="s">
        <v>1878</v>
      </c>
      <c r="AX58" s="13" t="s">
        <v>1878</v>
      </c>
      <c r="AY58" s="13" t="s">
        <v>1878</v>
      </c>
      <c r="AZ58" s="13" t="s">
        <v>1878</v>
      </c>
      <c r="BA58" s="13" t="s">
        <v>1878</v>
      </c>
      <c r="BB58" s="13" t="s">
        <v>1878</v>
      </c>
      <c r="BC58" s="13" t="s">
        <v>1878</v>
      </c>
      <c r="BD58" s="13" t="s">
        <v>1878</v>
      </c>
      <c r="BE58" s="13">
        <v>0</v>
      </c>
      <c r="BF58" s="13">
        <v>0</v>
      </c>
      <c r="BG58" s="13">
        <v>0</v>
      </c>
      <c r="BH58" s="13" t="s">
        <v>1878</v>
      </c>
      <c r="BI58" s="13" t="s">
        <v>1878</v>
      </c>
      <c r="BJ58" s="13">
        <v>0</v>
      </c>
      <c r="BK58" s="13" t="s">
        <v>1876</v>
      </c>
      <c r="BL58" s="13" t="s">
        <v>1868</v>
      </c>
      <c r="BM58" s="13" t="s">
        <v>351</v>
      </c>
      <c r="BN58" s="13" t="s">
        <v>2303</v>
      </c>
      <c r="BO58" s="13">
        <v>4</v>
      </c>
      <c r="BP58" s="13" t="s">
        <v>1904</v>
      </c>
      <c r="BQ58" s="66" t="s">
        <v>2091</v>
      </c>
      <c r="BR58" s="67" t="s">
        <v>2092</v>
      </c>
      <c r="BS58" s="68"/>
      <c r="BT58" s="70"/>
      <c r="BU58" s="70"/>
      <c r="BV58" s="70"/>
      <c r="BW58" s="70"/>
      <c r="BX58" s="68"/>
      <c r="BY58" s="70"/>
      <c r="BZ58" s="70"/>
      <c r="CA58" s="70"/>
      <c r="CB58" s="70"/>
      <c r="CC58" s="71">
        <v>2.4</v>
      </c>
      <c r="CD58" s="72" t="s">
        <v>2319</v>
      </c>
      <c r="CE58" s="73" t="e">
        <f>$CC58*100/$T58</f>
        <v>#DIV/0!</v>
      </c>
      <c r="CF58" s="73" t="e">
        <f>+$CC58*100/$W58</f>
        <v>#DIV/0!</v>
      </c>
      <c r="CG58" s="72" t="s">
        <v>2307</v>
      </c>
    </row>
    <row r="59" spans="1:85" ht="113.25" hidden="1" customHeight="1" x14ac:dyDescent="0.3">
      <c r="A59" s="62">
        <v>192</v>
      </c>
      <c r="B59" s="13">
        <v>192</v>
      </c>
      <c r="C59" s="63">
        <v>0</v>
      </c>
      <c r="D59" s="64">
        <v>1</v>
      </c>
      <c r="E59" s="13" t="s">
        <v>1864</v>
      </c>
      <c r="F59" s="13" t="s">
        <v>108</v>
      </c>
      <c r="G59" s="13" t="s">
        <v>2297</v>
      </c>
      <c r="H59" s="13" t="s">
        <v>315</v>
      </c>
      <c r="I59" s="13" t="s">
        <v>2320</v>
      </c>
      <c r="J59" s="13" t="s">
        <v>378</v>
      </c>
      <c r="K59" s="13" t="s">
        <v>2298</v>
      </c>
      <c r="L59" s="13" t="s">
        <v>317</v>
      </c>
      <c r="M59" s="13" t="s">
        <v>2185</v>
      </c>
      <c r="N59" s="13" t="s">
        <v>325</v>
      </c>
      <c r="O59" s="13" t="s">
        <v>326</v>
      </c>
      <c r="P59" s="13" t="s">
        <v>1868</v>
      </c>
      <c r="Q59" s="13" t="s">
        <v>380</v>
      </c>
      <c r="R59" s="13">
        <v>36</v>
      </c>
      <c r="S59" s="13"/>
      <c r="T59" s="13"/>
      <c r="U59" s="13"/>
      <c r="V59" s="13"/>
      <c r="W59" s="13"/>
      <c r="X59" s="13" t="s">
        <v>2321</v>
      </c>
      <c r="Y59" s="13" t="s">
        <v>2300</v>
      </c>
      <c r="Z59" s="13" t="s">
        <v>2322</v>
      </c>
      <c r="AA59" s="13" t="s">
        <v>10</v>
      </c>
      <c r="AB59" s="13">
        <v>0.33900000000000002</v>
      </c>
      <c r="AC59" s="13" t="s">
        <v>2323</v>
      </c>
      <c r="AD59" s="13" t="s">
        <v>2311</v>
      </c>
      <c r="AE59" s="13" t="s">
        <v>380</v>
      </c>
      <c r="AF59" s="13" t="s">
        <v>2321</v>
      </c>
      <c r="AG59" s="13" t="s">
        <v>2322</v>
      </c>
      <c r="AH59" s="13">
        <v>36</v>
      </c>
      <c r="AI59" s="13" t="s">
        <v>10</v>
      </c>
      <c r="AJ59" s="13" t="s">
        <v>1876</v>
      </c>
      <c r="AK59" s="13">
        <v>0</v>
      </c>
      <c r="AL59" s="13" t="s">
        <v>1891</v>
      </c>
      <c r="AM59" s="13" t="s">
        <v>1878</v>
      </c>
      <c r="AN59" s="13" t="s">
        <v>1878</v>
      </c>
      <c r="AO59" s="13" t="s">
        <v>1878</v>
      </c>
      <c r="AP59" s="13" t="s">
        <v>1878</v>
      </c>
      <c r="AQ59" s="13" t="s">
        <v>1878</v>
      </c>
      <c r="AR59" s="13" t="s">
        <v>1878</v>
      </c>
      <c r="AS59" s="13" t="s">
        <v>1878</v>
      </c>
      <c r="AT59" s="13" t="s">
        <v>1878</v>
      </c>
      <c r="AU59" s="13" t="s">
        <v>1878</v>
      </c>
      <c r="AV59" s="13" t="s">
        <v>1878</v>
      </c>
      <c r="AW59" s="13" t="s">
        <v>1878</v>
      </c>
      <c r="AX59" s="13" t="s">
        <v>1878</v>
      </c>
      <c r="AY59" s="13" t="s">
        <v>1878</v>
      </c>
      <c r="AZ59" s="13" t="s">
        <v>1878</v>
      </c>
      <c r="BA59" s="13" t="s">
        <v>1878</v>
      </c>
      <c r="BB59" s="13" t="s">
        <v>1878</v>
      </c>
      <c r="BC59" s="13" t="s">
        <v>1878</v>
      </c>
      <c r="BD59" s="13" t="s">
        <v>1878</v>
      </c>
      <c r="BE59" s="13" t="s">
        <v>1878</v>
      </c>
      <c r="BF59" s="13">
        <v>0</v>
      </c>
      <c r="BG59" s="13">
        <v>0</v>
      </c>
      <c r="BH59" s="13" t="s">
        <v>1878</v>
      </c>
      <c r="BI59" s="13" t="s">
        <v>1878</v>
      </c>
      <c r="BJ59" s="13">
        <v>0</v>
      </c>
      <c r="BK59" s="13" t="s">
        <v>1876</v>
      </c>
      <c r="BL59" s="13" t="s">
        <v>1868</v>
      </c>
      <c r="BM59" s="13" t="s">
        <v>379</v>
      </c>
      <c r="BN59" s="13" t="s">
        <v>2303</v>
      </c>
      <c r="BO59" s="13">
        <v>11</v>
      </c>
      <c r="BP59" s="13" t="s">
        <v>2050</v>
      </c>
      <c r="BQ59" s="66" t="s">
        <v>2304</v>
      </c>
      <c r="BR59" s="67" t="s">
        <v>2305</v>
      </c>
      <c r="BS59" s="68"/>
      <c r="BT59" s="70"/>
      <c r="BU59" s="70"/>
      <c r="BV59" s="70"/>
      <c r="BW59" s="70"/>
      <c r="BX59" s="68"/>
      <c r="BY59" s="70"/>
      <c r="BZ59" s="70"/>
      <c r="CA59" s="70"/>
      <c r="CB59" s="70"/>
      <c r="CC59" s="71" t="s">
        <v>1974</v>
      </c>
      <c r="CD59" s="84" t="s">
        <v>1974</v>
      </c>
      <c r="CE59" s="83" t="s">
        <v>1974</v>
      </c>
      <c r="CF59" s="83" t="s">
        <v>1974</v>
      </c>
      <c r="CG59" s="72" t="s">
        <v>2312</v>
      </c>
    </row>
    <row r="60" spans="1:85" ht="113.25" hidden="1" customHeight="1" x14ac:dyDescent="0.3">
      <c r="A60" s="62">
        <v>200</v>
      </c>
      <c r="B60" s="13">
        <v>200</v>
      </c>
      <c r="C60" s="63">
        <v>0</v>
      </c>
      <c r="D60" s="64">
        <v>1</v>
      </c>
      <c r="E60" s="13" t="s">
        <v>1864</v>
      </c>
      <c r="F60" s="13" t="s">
        <v>108</v>
      </c>
      <c r="G60" s="13" t="s">
        <v>2324</v>
      </c>
      <c r="H60" s="13" t="s">
        <v>1422</v>
      </c>
      <c r="I60" s="13" t="s">
        <v>2325</v>
      </c>
      <c r="J60" s="13" t="s">
        <v>1423</v>
      </c>
      <c r="K60" s="13" t="s">
        <v>2326</v>
      </c>
      <c r="L60" s="13" t="s">
        <v>1424</v>
      </c>
      <c r="M60" s="13" t="s">
        <v>2327</v>
      </c>
      <c r="N60" s="13" t="s">
        <v>1425</v>
      </c>
      <c r="O60" s="13" t="s">
        <v>87</v>
      </c>
      <c r="P60" s="13" t="s">
        <v>1868</v>
      </c>
      <c r="Q60" s="13" t="s">
        <v>1427</v>
      </c>
      <c r="R60" s="13">
        <v>0</v>
      </c>
      <c r="S60" s="13" t="s">
        <v>2328</v>
      </c>
      <c r="T60" s="13" t="s">
        <v>2328</v>
      </c>
      <c r="U60" s="13" t="s">
        <v>2328</v>
      </c>
      <c r="V60" s="13" t="s">
        <v>2328</v>
      </c>
      <c r="W60" s="13" t="s">
        <v>2328</v>
      </c>
      <c r="X60" s="13" t="s">
        <v>2329</v>
      </c>
      <c r="Y60" s="13" t="s">
        <v>2329</v>
      </c>
      <c r="Z60" s="13" t="s">
        <v>2329</v>
      </c>
      <c r="AA60" s="13" t="s">
        <v>10</v>
      </c>
      <c r="AB60" s="13">
        <v>0</v>
      </c>
      <c r="AC60" s="13">
        <v>2014</v>
      </c>
      <c r="AD60" s="13" t="s">
        <v>2330</v>
      </c>
      <c r="AE60" s="13" t="s">
        <v>2331</v>
      </c>
      <c r="AF60" s="13">
        <v>0</v>
      </c>
      <c r="AG60" s="13">
        <v>0</v>
      </c>
      <c r="AH60" s="13">
        <v>0</v>
      </c>
      <c r="AI60" s="13" t="s">
        <v>2332</v>
      </c>
      <c r="AJ60" s="13">
        <v>0</v>
      </c>
      <c r="AK60" s="13" t="s">
        <v>1876</v>
      </c>
      <c r="AL60" s="13" t="s">
        <v>1877</v>
      </c>
      <c r="AM60" s="13" t="s">
        <v>1878</v>
      </c>
      <c r="AN60" s="13">
        <v>0</v>
      </c>
      <c r="AO60" s="13">
        <v>0</v>
      </c>
      <c r="AP60" s="13">
        <v>0</v>
      </c>
      <c r="AQ60" s="13">
        <v>0</v>
      </c>
      <c r="AR60" s="13">
        <v>0</v>
      </c>
      <c r="AS60" s="13">
        <v>0</v>
      </c>
      <c r="AT60" s="13">
        <v>0</v>
      </c>
      <c r="AU60" s="13">
        <v>0</v>
      </c>
      <c r="AV60" s="13">
        <v>0</v>
      </c>
      <c r="AW60" s="13">
        <v>0</v>
      </c>
      <c r="AX60" s="13">
        <v>0</v>
      </c>
      <c r="AY60" s="13">
        <v>0</v>
      </c>
      <c r="AZ60" s="13">
        <v>0</v>
      </c>
      <c r="BA60" s="13">
        <v>0</v>
      </c>
      <c r="BB60" s="13">
        <v>0</v>
      </c>
      <c r="BC60" s="13">
        <v>0</v>
      </c>
      <c r="BD60" s="13">
        <v>0</v>
      </c>
      <c r="BE60" s="13">
        <v>0</v>
      </c>
      <c r="BF60" s="13">
        <v>0</v>
      </c>
      <c r="BG60" s="13">
        <v>0</v>
      </c>
      <c r="BH60" s="13">
        <v>0</v>
      </c>
      <c r="BI60" s="13">
        <v>0</v>
      </c>
      <c r="BJ60" s="13">
        <v>0</v>
      </c>
      <c r="BK60" s="13" t="s">
        <v>1876</v>
      </c>
      <c r="BL60" s="13" t="s">
        <v>1868</v>
      </c>
      <c r="BM60" s="13" t="s">
        <v>1426</v>
      </c>
      <c r="BN60" s="13" t="s">
        <v>2333</v>
      </c>
      <c r="BO60" s="13">
        <v>5</v>
      </c>
      <c r="BP60" s="13" t="s">
        <v>2334</v>
      </c>
      <c r="BQ60" s="66" t="s">
        <v>2335</v>
      </c>
      <c r="BR60" s="67" t="s">
        <v>2336</v>
      </c>
      <c r="BS60" s="80" t="s">
        <v>2329</v>
      </c>
      <c r="BT60" s="109" t="s">
        <v>2337</v>
      </c>
      <c r="BU60" s="110" t="e">
        <f t="shared" ref="BU60:BU76" si="8">(BS60/S60)*100</f>
        <v>#VALUE!</v>
      </c>
      <c r="BV60" s="110" t="e">
        <f t="shared" ref="BV60:BV76" si="9">(BS60*100)/R60</f>
        <v>#VALUE!</v>
      </c>
      <c r="BW60" s="70"/>
      <c r="BX60" s="111">
        <v>0.23</v>
      </c>
      <c r="BY60" s="109" t="s">
        <v>2338</v>
      </c>
      <c r="BZ60" s="110" t="e">
        <f t="shared" ref="BZ60:BZ76" si="10">(BX60/T60)*100</f>
        <v>#VALUE!</v>
      </c>
      <c r="CA60" s="110" t="e">
        <f t="shared" ref="CA60:CA76" si="11">(BX60*100)/R60</f>
        <v>#DIV/0!</v>
      </c>
      <c r="CB60" s="72" t="s">
        <v>2339</v>
      </c>
      <c r="CC60" s="112" t="s">
        <v>1974</v>
      </c>
      <c r="CD60" s="84" t="s">
        <v>1974</v>
      </c>
      <c r="CE60" s="113" t="e">
        <f t="shared" ref="CE60:CE76" si="12">(CC60/T60)*100</f>
        <v>#VALUE!</v>
      </c>
      <c r="CF60" s="113" t="e">
        <f t="shared" ref="CF60:CF76" si="13">(CC60*100)/R60</f>
        <v>#VALUE!</v>
      </c>
      <c r="CG60" s="72" t="s">
        <v>2339</v>
      </c>
    </row>
    <row r="61" spans="1:85" ht="113.25" hidden="1" customHeight="1" x14ac:dyDescent="0.3">
      <c r="A61" s="62">
        <v>203</v>
      </c>
      <c r="B61" s="13">
        <v>203</v>
      </c>
      <c r="C61" s="63">
        <v>0</v>
      </c>
      <c r="D61" s="64">
        <v>2</v>
      </c>
      <c r="E61" s="13" t="s">
        <v>1864</v>
      </c>
      <c r="F61" s="13" t="s">
        <v>108</v>
      </c>
      <c r="G61" s="13" t="s">
        <v>2324</v>
      </c>
      <c r="H61" s="13" t="s">
        <v>1422</v>
      </c>
      <c r="I61" s="13" t="s">
        <v>2325</v>
      </c>
      <c r="J61" s="13" t="s">
        <v>1423</v>
      </c>
      <c r="K61" s="13" t="s">
        <v>2326</v>
      </c>
      <c r="L61" s="13" t="s">
        <v>1424</v>
      </c>
      <c r="M61" s="13" t="s">
        <v>2327</v>
      </c>
      <c r="N61" s="13" t="s">
        <v>1425</v>
      </c>
      <c r="O61" s="13" t="s">
        <v>87</v>
      </c>
      <c r="P61" s="13" t="s">
        <v>1868</v>
      </c>
      <c r="Q61" s="13" t="s">
        <v>1433</v>
      </c>
      <c r="R61" s="13">
        <v>13</v>
      </c>
      <c r="S61" s="13">
        <v>11.3</v>
      </c>
      <c r="T61" s="13">
        <v>12</v>
      </c>
      <c r="U61" s="13">
        <v>12.3</v>
      </c>
      <c r="V61" s="13">
        <v>13</v>
      </c>
      <c r="W61" s="13">
        <v>14</v>
      </c>
      <c r="X61" s="13" t="s">
        <v>2340</v>
      </c>
      <c r="Y61" s="13" t="s">
        <v>2341</v>
      </c>
      <c r="Z61" s="13" t="s">
        <v>2342</v>
      </c>
      <c r="AA61" s="13" t="s">
        <v>25</v>
      </c>
      <c r="AB61" s="13">
        <v>12</v>
      </c>
      <c r="AC61" s="13">
        <v>2015</v>
      </c>
      <c r="AD61" s="13" t="s">
        <v>2343</v>
      </c>
      <c r="AE61" s="13" t="s">
        <v>2344</v>
      </c>
      <c r="AF61" s="13" t="s">
        <v>2340</v>
      </c>
      <c r="AG61" s="13" t="s">
        <v>2342</v>
      </c>
      <c r="AH61" s="13">
        <v>12</v>
      </c>
      <c r="AI61" s="13" t="s">
        <v>2318</v>
      </c>
      <c r="AJ61" s="13" t="s">
        <v>1876</v>
      </c>
      <c r="AK61" s="13">
        <v>0</v>
      </c>
      <c r="AL61" s="13" t="s">
        <v>1891</v>
      </c>
      <c r="AM61" s="13" t="s">
        <v>1878</v>
      </c>
      <c r="AN61" s="13">
        <v>0</v>
      </c>
      <c r="AO61" s="13">
        <v>0</v>
      </c>
      <c r="AP61" s="13">
        <v>0</v>
      </c>
      <c r="AQ61" s="13">
        <v>0</v>
      </c>
      <c r="AR61" s="13">
        <v>0</v>
      </c>
      <c r="AS61" s="13">
        <v>0</v>
      </c>
      <c r="AT61" s="13">
        <v>0</v>
      </c>
      <c r="AU61" s="13">
        <v>0</v>
      </c>
      <c r="AV61" s="13">
        <v>0</v>
      </c>
      <c r="AW61" s="13">
        <v>0</v>
      </c>
      <c r="AX61" s="13">
        <v>0</v>
      </c>
      <c r="AY61" s="13">
        <v>0</v>
      </c>
      <c r="AZ61" s="13">
        <v>0</v>
      </c>
      <c r="BA61" s="13">
        <v>0</v>
      </c>
      <c r="BB61" s="13">
        <v>0</v>
      </c>
      <c r="BC61" s="13">
        <v>0</v>
      </c>
      <c r="BD61" s="13">
        <v>0</v>
      </c>
      <c r="BE61" s="13">
        <v>0</v>
      </c>
      <c r="BF61" s="13">
        <v>0</v>
      </c>
      <c r="BG61" s="13">
        <v>0</v>
      </c>
      <c r="BH61" s="13">
        <v>0</v>
      </c>
      <c r="BI61" s="13">
        <v>0</v>
      </c>
      <c r="BJ61" s="13">
        <v>0</v>
      </c>
      <c r="BK61" s="13" t="s">
        <v>1876</v>
      </c>
      <c r="BL61" s="13" t="s">
        <v>1868</v>
      </c>
      <c r="BM61" s="13" t="s">
        <v>1432</v>
      </c>
      <c r="BN61" s="13">
        <v>0</v>
      </c>
      <c r="BO61" s="13">
        <v>5</v>
      </c>
      <c r="BP61" s="13" t="s">
        <v>2334</v>
      </c>
      <c r="BQ61" s="66" t="s">
        <v>2345</v>
      </c>
      <c r="BR61" s="67" t="s">
        <v>2346</v>
      </c>
      <c r="BS61" s="80">
        <v>11.3</v>
      </c>
      <c r="BT61" s="109" t="s">
        <v>2347</v>
      </c>
      <c r="BU61" s="110">
        <f t="shared" si="8"/>
        <v>100</v>
      </c>
      <c r="BV61" s="110">
        <f t="shared" si="9"/>
        <v>86.92307692307692</v>
      </c>
      <c r="BW61" s="70"/>
      <c r="BX61" s="80">
        <v>11.3</v>
      </c>
      <c r="BY61" s="109" t="s">
        <v>2348</v>
      </c>
      <c r="BZ61" s="110">
        <f t="shared" si="10"/>
        <v>94.166666666666671</v>
      </c>
      <c r="CA61" s="110">
        <f t="shared" si="11"/>
        <v>86.92307692307692</v>
      </c>
      <c r="CB61" s="72" t="s">
        <v>2349</v>
      </c>
      <c r="CC61" s="82" t="s">
        <v>1974</v>
      </c>
      <c r="CD61" s="84" t="s">
        <v>1974</v>
      </c>
      <c r="CE61" s="113" t="e">
        <f t="shared" si="12"/>
        <v>#VALUE!</v>
      </c>
      <c r="CF61" s="113" t="e">
        <f t="shared" si="13"/>
        <v>#VALUE!</v>
      </c>
      <c r="CG61" s="72" t="s">
        <v>2350</v>
      </c>
    </row>
    <row r="62" spans="1:85" ht="113.25" hidden="1" customHeight="1" x14ac:dyDescent="0.3">
      <c r="A62" s="62">
        <v>205</v>
      </c>
      <c r="B62" s="13">
        <v>205</v>
      </c>
      <c r="C62" s="63">
        <v>0</v>
      </c>
      <c r="D62" s="64">
        <v>1</v>
      </c>
      <c r="E62" s="13" t="s">
        <v>1864</v>
      </c>
      <c r="F62" s="13" t="s">
        <v>108</v>
      </c>
      <c r="G62" s="13" t="s">
        <v>2324</v>
      </c>
      <c r="H62" s="13" t="s">
        <v>1422</v>
      </c>
      <c r="I62" s="13" t="s">
        <v>2351</v>
      </c>
      <c r="J62" s="13" t="s">
        <v>1436</v>
      </c>
      <c r="K62" s="13" t="s">
        <v>2326</v>
      </c>
      <c r="L62" s="13" t="s">
        <v>1424</v>
      </c>
      <c r="M62" s="13" t="s">
        <v>2327</v>
      </c>
      <c r="N62" s="13" t="s">
        <v>1425</v>
      </c>
      <c r="O62" s="13" t="s">
        <v>87</v>
      </c>
      <c r="P62" s="13" t="s">
        <v>1868</v>
      </c>
      <c r="Q62" s="13" t="s">
        <v>1438</v>
      </c>
      <c r="R62" s="13">
        <v>48</v>
      </c>
      <c r="S62" s="13">
        <v>18</v>
      </c>
      <c r="T62" s="13">
        <v>25</v>
      </c>
      <c r="U62" s="13">
        <v>35</v>
      </c>
      <c r="V62" s="13">
        <v>47</v>
      </c>
      <c r="W62" s="13">
        <v>53</v>
      </c>
      <c r="X62" s="13" t="s">
        <v>2352</v>
      </c>
      <c r="Y62" s="13" t="s">
        <v>2341</v>
      </c>
      <c r="Z62" s="13" t="s">
        <v>2353</v>
      </c>
      <c r="AA62" s="13" t="s">
        <v>10</v>
      </c>
      <c r="AB62" s="13">
        <v>43</v>
      </c>
      <c r="AC62" s="13">
        <v>2015</v>
      </c>
      <c r="AD62" s="13" t="s">
        <v>2354</v>
      </c>
      <c r="AE62" s="13" t="s">
        <v>2355</v>
      </c>
      <c r="AF62" s="13" t="s">
        <v>2356</v>
      </c>
      <c r="AG62" s="13" t="s">
        <v>2357</v>
      </c>
      <c r="AH62" s="13">
        <v>43</v>
      </c>
      <c r="AI62" s="13" t="s">
        <v>10</v>
      </c>
      <c r="AJ62" s="13" t="s">
        <v>1876</v>
      </c>
      <c r="AK62" s="13">
        <v>0</v>
      </c>
      <c r="AL62" s="13" t="s">
        <v>1891</v>
      </c>
      <c r="AM62" s="13" t="s">
        <v>1878</v>
      </c>
      <c r="AN62" s="13">
        <v>0</v>
      </c>
      <c r="AO62" s="13">
        <v>0</v>
      </c>
      <c r="AP62" s="13">
        <v>0</v>
      </c>
      <c r="AQ62" s="13">
        <v>0</v>
      </c>
      <c r="AR62" s="13">
        <v>0</v>
      </c>
      <c r="AS62" s="13">
        <v>0</v>
      </c>
      <c r="AT62" s="13">
        <v>0</v>
      </c>
      <c r="AU62" s="13">
        <v>0</v>
      </c>
      <c r="AV62" s="13">
        <v>0</v>
      </c>
      <c r="AW62" s="13">
        <v>0</v>
      </c>
      <c r="AX62" s="13">
        <v>0</v>
      </c>
      <c r="AY62" s="13">
        <v>0</v>
      </c>
      <c r="AZ62" s="13">
        <v>0</v>
      </c>
      <c r="BA62" s="13">
        <v>0</v>
      </c>
      <c r="BB62" s="13">
        <v>0</v>
      </c>
      <c r="BC62" s="13">
        <v>0</v>
      </c>
      <c r="BD62" s="13">
        <v>0</v>
      </c>
      <c r="BE62" s="13">
        <v>0</v>
      </c>
      <c r="BF62" s="13">
        <v>0</v>
      </c>
      <c r="BG62" s="13">
        <v>0</v>
      </c>
      <c r="BH62" s="13" t="s">
        <v>1876</v>
      </c>
      <c r="BI62" s="13">
        <v>0</v>
      </c>
      <c r="BJ62" s="13">
        <v>0</v>
      </c>
      <c r="BK62" s="13" t="s">
        <v>1876</v>
      </c>
      <c r="BL62" s="13" t="s">
        <v>1868</v>
      </c>
      <c r="BM62" s="13" t="s">
        <v>1437</v>
      </c>
      <c r="BN62" s="13" t="s">
        <v>2358</v>
      </c>
      <c r="BO62" s="13">
        <v>5</v>
      </c>
      <c r="BP62" s="13" t="s">
        <v>2334</v>
      </c>
      <c r="BQ62" s="66" t="s">
        <v>2359</v>
      </c>
      <c r="BR62" s="67" t="s">
        <v>2360</v>
      </c>
      <c r="BS62" s="68">
        <v>58.3</v>
      </c>
      <c r="BT62" s="114" t="s">
        <v>2361</v>
      </c>
      <c r="BU62" s="110">
        <f t="shared" si="8"/>
        <v>323.88888888888891</v>
      </c>
      <c r="BV62" s="110">
        <f t="shared" si="9"/>
        <v>121.45833333333333</v>
      </c>
      <c r="BW62" s="70"/>
      <c r="BX62" s="68">
        <v>58.3</v>
      </c>
      <c r="BY62" s="114" t="s">
        <v>2362</v>
      </c>
      <c r="BZ62" s="110">
        <f t="shared" si="10"/>
        <v>233.2</v>
      </c>
      <c r="CA62" s="110">
        <f t="shared" si="11"/>
        <v>121.45833333333333</v>
      </c>
      <c r="CB62" s="72" t="s">
        <v>2363</v>
      </c>
      <c r="CC62" s="71" t="s">
        <v>1974</v>
      </c>
      <c r="CD62" s="84" t="s">
        <v>1974</v>
      </c>
      <c r="CE62" s="113" t="e">
        <f t="shared" si="12"/>
        <v>#VALUE!</v>
      </c>
      <c r="CF62" s="113" t="e">
        <f t="shared" si="13"/>
        <v>#VALUE!</v>
      </c>
      <c r="CG62" s="72" t="s">
        <v>2364</v>
      </c>
    </row>
    <row r="63" spans="1:85" ht="113.25" hidden="1" customHeight="1" x14ac:dyDescent="0.3">
      <c r="A63" s="62">
        <v>212</v>
      </c>
      <c r="B63" s="13">
        <v>212</v>
      </c>
      <c r="C63" s="63">
        <v>0</v>
      </c>
      <c r="D63" s="64">
        <v>1</v>
      </c>
      <c r="E63" s="13" t="s">
        <v>1864</v>
      </c>
      <c r="F63" s="13" t="s">
        <v>108</v>
      </c>
      <c r="G63" s="13" t="s">
        <v>2324</v>
      </c>
      <c r="H63" s="13" t="s">
        <v>1422</v>
      </c>
      <c r="I63" s="13" t="s">
        <v>2351</v>
      </c>
      <c r="J63" s="13" t="s">
        <v>1436</v>
      </c>
      <c r="K63" s="13" t="s">
        <v>2326</v>
      </c>
      <c r="L63" s="13" t="s">
        <v>1424</v>
      </c>
      <c r="M63" s="13" t="s">
        <v>2327</v>
      </c>
      <c r="N63" s="13" t="s">
        <v>1425</v>
      </c>
      <c r="O63" s="13" t="s">
        <v>87</v>
      </c>
      <c r="P63" s="13" t="s">
        <v>1868</v>
      </c>
      <c r="Q63" s="13" t="s">
        <v>1452</v>
      </c>
      <c r="R63" s="13">
        <v>20</v>
      </c>
      <c r="S63" s="13">
        <v>0.62</v>
      </c>
      <c r="T63" s="13">
        <v>8</v>
      </c>
      <c r="U63" s="13">
        <v>16</v>
      </c>
      <c r="V63" s="13">
        <v>18</v>
      </c>
      <c r="W63" s="13">
        <v>20</v>
      </c>
      <c r="X63" s="13" t="s">
        <v>2365</v>
      </c>
      <c r="Y63" s="13" t="s">
        <v>2341</v>
      </c>
      <c r="Z63" s="13" t="s">
        <v>2366</v>
      </c>
      <c r="AA63" s="13" t="s">
        <v>2367</v>
      </c>
      <c r="AB63" s="13">
        <v>15.38</v>
      </c>
      <c r="AC63" s="13">
        <v>2015</v>
      </c>
      <c r="AD63" s="13" t="s">
        <v>2368</v>
      </c>
      <c r="AE63" s="13" t="s">
        <v>40</v>
      </c>
      <c r="AF63" s="13" t="s">
        <v>40</v>
      </c>
      <c r="AG63" s="13" t="s">
        <v>40</v>
      </c>
      <c r="AH63" s="13" t="s">
        <v>40</v>
      </c>
      <c r="AI63" s="13" t="s">
        <v>40</v>
      </c>
      <c r="AJ63" s="13">
        <v>0</v>
      </c>
      <c r="AK63" s="13" t="s">
        <v>1876</v>
      </c>
      <c r="AL63" s="13" t="s">
        <v>1891</v>
      </c>
      <c r="AM63" s="13" t="s">
        <v>1878</v>
      </c>
      <c r="AN63" s="13">
        <v>0</v>
      </c>
      <c r="AO63" s="13">
        <v>0</v>
      </c>
      <c r="AP63" s="13">
        <v>0</v>
      </c>
      <c r="AQ63" s="13">
        <v>0</v>
      </c>
      <c r="AR63" s="13">
        <v>0</v>
      </c>
      <c r="AS63" s="13">
        <v>0</v>
      </c>
      <c r="AT63" s="13">
        <v>0</v>
      </c>
      <c r="AU63" s="13">
        <v>0</v>
      </c>
      <c r="AV63" s="13">
        <v>0</v>
      </c>
      <c r="AW63" s="13">
        <v>0</v>
      </c>
      <c r="AX63" s="13">
        <v>0</v>
      </c>
      <c r="AY63" s="13">
        <v>0</v>
      </c>
      <c r="AZ63" s="13">
        <v>0</v>
      </c>
      <c r="BA63" s="13">
        <v>0</v>
      </c>
      <c r="BB63" s="13" t="s">
        <v>1878</v>
      </c>
      <c r="BC63" s="13" t="s">
        <v>1878</v>
      </c>
      <c r="BD63" s="13" t="s">
        <v>1878</v>
      </c>
      <c r="BE63" s="13" t="s">
        <v>1878</v>
      </c>
      <c r="BF63" s="13">
        <v>0</v>
      </c>
      <c r="BG63" s="13">
        <v>0</v>
      </c>
      <c r="BH63" s="13" t="s">
        <v>1876</v>
      </c>
      <c r="BI63" s="13">
        <v>0</v>
      </c>
      <c r="BJ63" s="13">
        <v>0</v>
      </c>
      <c r="BK63" s="13" t="s">
        <v>1876</v>
      </c>
      <c r="BL63" s="13" t="s">
        <v>1868</v>
      </c>
      <c r="BM63" s="13" t="s">
        <v>1451</v>
      </c>
      <c r="BN63" s="13" t="s">
        <v>2358</v>
      </c>
      <c r="BO63" s="13">
        <v>5</v>
      </c>
      <c r="BP63" s="13" t="s">
        <v>2334</v>
      </c>
      <c r="BQ63" s="66" t="s">
        <v>2369</v>
      </c>
      <c r="BR63" s="67" t="s">
        <v>2370</v>
      </c>
      <c r="BS63" s="115">
        <v>0.62281370301363359</v>
      </c>
      <c r="BT63" s="116" t="s">
        <v>2371</v>
      </c>
      <c r="BU63" s="110">
        <f t="shared" si="8"/>
        <v>100.45382306671509</v>
      </c>
      <c r="BV63" s="110">
        <f t="shared" si="9"/>
        <v>3.1140685150681682</v>
      </c>
      <c r="BW63" s="70"/>
      <c r="BX63" s="111">
        <v>0.53800000000000003</v>
      </c>
      <c r="BY63" s="116" t="s">
        <v>2372</v>
      </c>
      <c r="BZ63" s="110">
        <f t="shared" si="10"/>
        <v>6.7250000000000005</v>
      </c>
      <c r="CA63" s="110">
        <f t="shared" si="11"/>
        <v>2.6900000000000004</v>
      </c>
      <c r="CB63" s="72"/>
      <c r="CC63" s="112">
        <v>12.37</v>
      </c>
      <c r="CD63" s="116" t="s">
        <v>2373</v>
      </c>
      <c r="CE63" s="113">
        <f t="shared" si="12"/>
        <v>154.625</v>
      </c>
      <c r="CF63" s="113">
        <f t="shared" si="13"/>
        <v>61.85</v>
      </c>
      <c r="CG63" s="72" t="s">
        <v>2374</v>
      </c>
    </row>
    <row r="64" spans="1:85" ht="113.25" hidden="1" customHeight="1" x14ac:dyDescent="0.3">
      <c r="A64" s="62">
        <v>216</v>
      </c>
      <c r="B64" s="13">
        <v>216</v>
      </c>
      <c r="C64" s="63">
        <v>0</v>
      </c>
      <c r="D64" s="64">
        <v>2</v>
      </c>
      <c r="E64" s="13" t="s">
        <v>1864</v>
      </c>
      <c r="F64" s="13" t="s">
        <v>108</v>
      </c>
      <c r="G64" s="13" t="s">
        <v>2324</v>
      </c>
      <c r="H64" s="13" t="s">
        <v>1422</v>
      </c>
      <c r="I64" s="13" t="s">
        <v>2351</v>
      </c>
      <c r="J64" s="13" t="s">
        <v>1436</v>
      </c>
      <c r="K64" s="13" t="s">
        <v>2326</v>
      </c>
      <c r="L64" s="13" t="s">
        <v>1424</v>
      </c>
      <c r="M64" s="13" t="s">
        <v>2327</v>
      </c>
      <c r="N64" s="13" t="s">
        <v>1425</v>
      </c>
      <c r="O64" s="13" t="s">
        <v>87</v>
      </c>
      <c r="P64" s="13" t="s">
        <v>1868</v>
      </c>
      <c r="Q64" s="13" t="s">
        <v>1459</v>
      </c>
      <c r="R64" s="13">
        <v>1.4</v>
      </c>
      <c r="S64" s="13">
        <v>0.76</v>
      </c>
      <c r="T64" s="13">
        <v>1.1000000000000001</v>
      </c>
      <c r="U64" s="13">
        <v>1.2</v>
      </c>
      <c r="V64" s="13">
        <v>1.3</v>
      </c>
      <c r="W64" s="13">
        <v>1.4</v>
      </c>
      <c r="X64" s="13" t="s">
        <v>2375</v>
      </c>
      <c r="Y64" s="13" t="s">
        <v>2341</v>
      </c>
      <c r="Z64" s="13" t="s">
        <v>2376</v>
      </c>
      <c r="AA64" s="13" t="s">
        <v>2367</v>
      </c>
      <c r="AB64" s="13">
        <v>1.19</v>
      </c>
      <c r="AC64" s="13">
        <v>2015</v>
      </c>
      <c r="AD64" s="13" t="s">
        <v>2368</v>
      </c>
      <c r="AE64" s="13" t="s">
        <v>40</v>
      </c>
      <c r="AF64" s="13" t="s">
        <v>40</v>
      </c>
      <c r="AG64" s="13" t="s">
        <v>40</v>
      </c>
      <c r="AH64" s="13" t="s">
        <v>40</v>
      </c>
      <c r="AI64" s="13" t="s">
        <v>40</v>
      </c>
      <c r="AJ64" s="13" t="s">
        <v>1876</v>
      </c>
      <c r="AK64" s="13">
        <v>0</v>
      </c>
      <c r="AL64" s="13" t="s">
        <v>1891</v>
      </c>
      <c r="AM64" s="13" t="s">
        <v>1878</v>
      </c>
      <c r="AN64" s="13">
        <v>0</v>
      </c>
      <c r="AO64" s="13">
        <v>0</v>
      </c>
      <c r="AP64" s="13">
        <v>0</v>
      </c>
      <c r="AQ64" s="13">
        <v>0</v>
      </c>
      <c r="AR64" s="13">
        <v>0</v>
      </c>
      <c r="AS64" s="13">
        <v>0</v>
      </c>
      <c r="AT64" s="13">
        <v>0</v>
      </c>
      <c r="AU64" s="13">
        <v>0</v>
      </c>
      <c r="AV64" s="13">
        <v>0</v>
      </c>
      <c r="AW64" s="13">
        <v>0</v>
      </c>
      <c r="AX64" s="13">
        <v>0</v>
      </c>
      <c r="AY64" s="13">
        <v>0</v>
      </c>
      <c r="AZ64" s="13">
        <v>0</v>
      </c>
      <c r="BA64" s="13">
        <v>0</v>
      </c>
      <c r="BB64" s="13" t="s">
        <v>1878</v>
      </c>
      <c r="BC64" s="13" t="s">
        <v>1878</v>
      </c>
      <c r="BD64" s="13" t="s">
        <v>1878</v>
      </c>
      <c r="BE64" s="13" t="s">
        <v>1878</v>
      </c>
      <c r="BF64" s="13">
        <v>0</v>
      </c>
      <c r="BG64" s="13">
        <v>0</v>
      </c>
      <c r="BH64" s="13" t="s">
        <v>1876</v>
      </c>
      <c r="BI64" s="13">
        <v>0</v>
      </c>
      <c r="BJ64" s="13">
        <v>0</v>
      </c>
      <c r="BK64" s="13" t="s">
        <v>1876</v>
      </c>
      <c r="BL64" s="13" t="s">
        <v>1868</v>
      </c>
      <c r="BM64" s="13" t="s">
        <v>1458</v>
      </c>
      <c r="BN64" s="13" t="s">
        <v>2368</v>
      </c>
      <c r="BO64" s="13">
        <v>5</v>
      </c>
      <c r="BP64" s="13" t="s">
        <v>2334</v>
      </c>
      <c r="BQ64" s="66" t="s">
        <v>2335</v>
      </c>
      <c r="BR64" s="67" t="s">
        <v>2336</v>
      </c>
      <c r="BS64" s="115">
        <v>0.75658271759939921</v>
      </c>
      <c r="BT64" s="109" t="s">
        <v>2377</v>
      </c>
      <c r="BU64" s="110">
        <f t="shared" si="8"/>
        <v>99.550357578868315</v>
      </c>
      <c r="BV64" s="110">
        <f t="shared" si="9"/>
        <v>54.041622685671378</v>
      </c>
      <c r="BW64" s="70"/>
      <c r="BX64" s="115">
        <v>1.21</v>
      </c>
      <c r="BY64" s="109" t="s">
        <v>2378</v>
      </c>
      <c r="BZ64" s="110">
        <f t="shared" si="10"/>
        <v>109.99999999999999</v>
      </c>
      <c r="CA64" s="110">
        <f t="shared" si="11"/>
        <v>86.428571428571431</v>
      </c>
      <c r="CB64" s="72"/>
      <c r="CC64" s="117">
        <v>2.77</v>
      </c>
      <c r="CD64" s="109" t="s">
        <v>2379</v>
      </c>
      <c r="CE64" s="113">
        <f t="shared" si="12"/>
        <v>251.81818181818181</v>
      </c>
      <c r="CF64" s="113">
        <f t="shared" si="13"/>
        <v>197.85714285714286</v>
      </c>
      <c r="CG64" s="72"/>
    </row>
    <row r="65" spans="1:85" ht="113.25" hidden="1" customHeight="1" x14ac:dyDescent="0.3">
      <c r="A65" s="62">
        <v>218</v>
      </c>
      <c r="B65" s="13">
        <v>218</v>
      </c>
      <c r="C65" s="63">
        <v>0</v>
      </c>
      <c r="D65" s="64">
        <v>3</v>
      </c>
      <c r="E65" s="13" t="s">
        <v>1864</v>
      </c>
      <c r="F65" s="13" t="s">
        <v>108</v>
      </c>
      <c r="G65" s="13" t="s">
        <v>2324</v>
      </c>
      <c r="H65" s="13" t="s">
        <v>1422</v>
      </c>
      <c r="I65" s="13" t="s">
        <v>2351</v>
      </c>
      <c r="J65" s="13" t="s">
        <v>1436</v>
      </c>
      <c r="K65" s="13" t="s">
        <v>2326</v>
      </c>
      <c r="L65" s="13" t="s">
        <v>1424</v>
      </c>
      <c r="M65" s="13" t="s">
        <v>2327</v>
      </c>
      <c r="N65" s="13" t="s">
        <v>1425</v>
      </c>
      <c r="O65" s="13" t="s">
        <v>87</v>
      </c>
      <c r="P65" s="13" t="s">
        <v>1868</v>
      </c>
      <c r="Q65" s="13" t="s">
        <v>1463</v>
      </c>
      <c r="R65" s="13">
        <v>15</v>
      </c>
      <c r="S65" s="13" t="s">
        <v>2328</v>
      </c>
      <c r="T65" s="13" t="s">
        <v>2328</v>
      </c>
      <c r="U65" s="13" t="s">
        <v>2328</v>
      </c>
      <c r="V65" s="13" t="s">
        <v>2328</v>
      </c>
      <c r="W65" s="13" t="s">
        <v>2328</v>
      </c>
      <c r="X65" s="13" t="s">
        <v>2380</v>
      </c>
      <c r="Y65" s="13" t="s">
        <v>2328</v>
      </c>
      <c r="Z65" s="13" t="s">
        <v>2328</v>
      </c>
      <c r="AA65" s="13" t="s">
        <v>2328</v>
      </c>
      <c r="AB65" s="13" t="s">
        <v>2328</v>
      </c>
      <c r="AC65" s="13" t="s">
        <v>2328</v>
      </c>
      <c r="AD65" s="13" t="s">
        <v>2328</v>
      </c>
      <c r="AE65" s="13" t="s">
        <v>2328</v>
      </c>
      <c r="AF65" s="13" t="s">
        <v>2328</v>
      </c>
      <c r="AG65" s="13" t="s">
        <v>2328</v>
      </c>
      <c r="AH65" s="13" t="s">
        <v>2328</v>
      </c>
      <c r="AI65" s="13" t="s">
        <v>2328</v>
      </c>
      <c r="AJ65" s="13" t="s">
        <v>1876</v>
      </c>
      <c r="AK65" s="13">
        <v>0</v>
      </c>
      <c r="AL65" s="13" t="s">
        <v>1891</v>
      </c>
      <c r="AM65" s="13" t="s">
        <v>1878</v>
      </c>
      <c r="AN65" s="13">
        <v>0</v>
      </c>
      <c r="AO65" s="13">
        <v>0</v>
      </c>
      <c r="AP65" s="13">
        <v>0</v>
      </c>
      <c r="AQ65" s="13">
        <v>0</v>
      </c>
      <c r="AR65" s="13">
        <v>0</v>
      </c>
      <c r="AS65" s="13">
        <v>0</v>
      </c>
      <c r="AT65" s="13">
        <v>0</v>
      </c>
      <c r="AU65" s="13">
        <v>0</v>
      </c>
      <c r="AV65" s="13">
        <v>0</v>
      </c>
      <c r="AW65" s="13">
        <v>0</v>
      </c>
      <c r="AX65" s="13">
        <v>0</v>
      </c>
      <c r="AY65" s="13">
        <v>0</v>
      </c>
      <c r="AZ65" s="13">
        <v>0</v>
      </c>
      <c r="BA65" s="13">
        <v>0</v>
      </c>
      <c r="BB65" s="13">
        <v>0</v>
      </c>
      <c r="BC65" s="13">
        <v>0</v>
      </c>
      <c r="BD65" s="13">
        <v>0</v>
      </c>
      <c r="BE65" s="13">
        <v>0</v>
      </c>
      <c r="BF65" s="13">
        <v>0</v>
      </c>
      <c r="BG65" s="13">
        <v>0</v>
      </c>
      <c r="BH65" s="13">
        <v>0</v>
      </c>
      <c r="BI65" s="13">
        <v>0</v>
      </c>
      <c r="BJ65" s="13">
        <v>0</v>
      </c>
      <c r="BK65" s="13" t="s">
        <v>1876</v>
      </c>
      <c r="BL65" s="13" t="s">
        <v>1868</v>
      </c>
      <c r="BM65" s="13" t="s">
        <v>1462</v>
      </c>
      <c r="BN65" s="13">
        <v>0</v>
      </c>
      <c r="BO65" s="13">
        <v>5</v>
      </c>
      <c r="BP65" s="13" t="s">
        <v>2334</v>
      </c>
      <c r="BQ65" s="66" t="s">
        <v>2369</v>
      </c>
      <c r="BR65" s="67" t="s">
        <v>2370</v>
      </c>
      <c r="BS65" s="80">
        <v>128</v>
      </c>
      <c r="BT65" s="13" t="s">
        <v>2381</v>
      </c>
      <c r="BU65" s="110" t="e">
        <f t="shared" si="8"/>
        <v>#VALUE!</v>
      </c>
      <c r="BV65" s="110">
        <f t="shared" si="9"/>
        <v>853.33333333333337</v>
      </c>
      <c r="BW65" s="70"/>
      <c r="BX65" s="111">
        <v>0.53600000000000003</v>
      </c>
      <c r="BY65" s="13" t="s">
        <v>2382</v>
      </c>
      <c r="BZ65" s="110" t="e">
        <f t="shared" si="10"/>
        <v>#VALUE!</v>
      </c>
      <c r="CA65" s="110">
        <f t="shared" si="11"/>
        <v>3.5733333333333333</v>
      </c>
      <c r="CB65" s="72" t="s">
        <v>2383</v>
      </c>
      <c r="CC65" s="112">
        <v>0.65</v>
      </c>
      <c r="CD65" s="13" t="s">
        <v>2384</v>
      </c>
      <c r="CE65" s="113" t="e">
        <f t="shared" si="12"/>
        <v>#VALUE!</v>
      </c>
      <c r="CF65" s="113">
        <f t="shared" si="13"/>
        <v>4.333333333333333</v>
      </c>
      <c r="CG65" s="72"/>
    </row>
    <row r="66" spans="1:85" ht="113.25" hidden="1" customHeight="1" x14ac:dyDescent="0.3">
      <c r="A66" s="62">
        <v>219</v>
      </c>
      <c r="B66" s="13">
        <v>219</v>
      </c>
      <c r="C66" s="63">
        <v>0</v>
      </c>
      <c r="D66" s="64">
        <v>3</v>
      </c>
      <c r="E66" s="13" t="s">
        <v>1864</v>
      </c>
      <c r="F66" s="13" t="s">
        <v>108</v>
      </c>
      <c r="G66" s="13" t="s">
        <v>2324</v>
      </c>
      <c r="H66" s="13" t="s">
        <v>1422</v>
      </c>
      <c r="I66" s="13" t="s">
        <v>2351</v>
      </c>
      <c r="J66" s="13" t="s">
        <v>1436</v>
      </c>
      <c r="K66" s="13" t="s">
        <v>2326</v>
      </c>
      <c r="L66" s="13" t="s">
        <v>1424</v>
      </c>
      <c r="M66" s="13" t="s">
        <v>2327</v>
      </c>
      <c r="N66" s="13" t="s">
        <v>1425</v>
      </c>
      <c r="O66" s="13" t="s">
        <v>87</v>
      </c>
      <c r="P66" s="13" t="s">
        <v>1868</v>
      </c>
      <c r="Q66" s="13" t="s">
        <v>1464</v>
      </c>
      <c r="R66" s="13">
        <v>15</v>
      </c>
      <c r="S66" s="13">
        <v>128</v>
      </c>
      <c r="T66" s="13"/>
      <c r="U66" s="13"/>
      <c r="V66" s="13"/>
      <c r="W66" s="13"/>
      <c r="X66" s="13" t="s">
        <v>2380</v>
      </c>
      <c r="Y66" s="13" t="s">
        <v>2341</v>
      </c>
      <c r="Z66" s="13">
        <v>0</v>
      </c>
      <c r="AA66" s="13" t="s">
        <v>10</v>
      </c>
      <c r="AB66" s="13">
        <v>4866</v>
      </c>
      <c r="AC66" s="13">
        <v>2016</v>
      </c>
      <c r="AD66" s="13" t="s">
        <v>2368</v>
      </c>
      <c r="AE66" s="13" t="s">
        <v>40</v>
      </c>
      <c r="AF66" s="13" t="s">
        <v>40</v>
      </c>
      <c r="AG66" s="13" t="s">
        <v>40</v>
      </c>
      <c r="AH66" s="13" t="s">
        <v>40</v>
      </c>
      <c r="AI66" s="13" t="s">
        <v>40</v>
      </c>
      <c r="AJ66" s="13" t="s">
        <v>1876</v>
      </c>
      <c r="AK66" s="13">
        <v>0</v>
      </c>
      <c r="AL66" s="13" t="s">
        <v>1891</v>
      </c>
      <c r="AM66" s="13">
        <v>0</v>
      </c>
      <c r="AN66" s="13">
        <v>0</v>
      </c>
      <c r="AO66" s="13">
        <v>0</v>
      </c>
      <c r="AP66" s="13">
        <v>0</v>
      </c>
      <c r="AQ66" s="13">
        <v>0</v>
      </c>
      <c r="AR66" s="13">
        <v>0</v>
      </c>
      <c r="AS66" s="13">
        <v>0</v>
      </c>
      <c r="AT66" s="13">
        <v>0</v>
      </c>
      <c r="AU66" s="13">
        <v>0</v>
      </c>
      <c r="AV66" s="13">
        <v>0</v>
      </c>
      <c r="AW66" s="13">
        <v>0</v>
      </c>
      <c r="AX66" s="13">
        <v>0</v>
      </c>
      <c r="AY66" s="13">
        <v>0</v>
      </c>
      <c r="AZ66" s="13">
        <v>0</v>
      </c>
      <c r="BA66" s="13">
        <v>0</v>
      </c>
      <c r="BB66" s="13">
        <v>0</v>
      </c>
      <c r="BC66" s="13">
        <v>0</v>
      </c>
      <c r="BD66" s="13">
        <v>0</v>
      </c>
      <c r="BE66" s="13">
        <v>0</v>
      </c>
      <c r="BF66" s="13">
        <v>0</v>
      </c>
      <c r="BG66" s="13">
        <v>0</v>
      </c>
      <c r="BH66" s="13">
        <v>0</v>
      </c>
      <c r="BI66" s="13">
        <v>0</v>
      </c>
      <c r="BJ66" s="13">
        <v>0</v>
      </c>
      <c r="BK66" s="13" t="s">
        <v>1876</v>
      </c>
      <c r="BL66" s="13" t="s">
        <v>1868</v>
      </c>
      <c r="BM66" s="13" t="s">
        <v>1462</v>
      </c>
      <c r="BN66" s="13" t="s">
        <v>2385</v>
      </c>
      <c r="BO66" s="13">
        <v>5</v>
      </c>
      <c r="BP66" s="13" t="s">
        <v>2334</v>
      </c>
      <c r="BQ66" s="66" t="s">
        <v>2369</v>
      </c>
      <c r="BR66" s="67" t="s">
        <v>2370</v>
      </c>
      <c r="BS66" s="80">
        <v>128</v>
      </c>
      <c r="BT66" s="13" t="s">
        <v>2386</v>
      </c>
      <c r="BU66" s="110">
        <f t="shared" si="8"/>
        <v>100</v>
      </c>
      <c r="BV66" s="110">
        <f t="shared" si="9"/>
        <v>853.33333333333337</v>
      </c>
      <c r="BW66" s="70"/>
      <c r="BX66" s="111">
        <v>0.53600000000000003</v>
      </c>
      <c r="BY66" s="13" t="s">
        <v>2382</v>
      </c>
      <c r="BZ66" s="110" t="e">
        <f t="shared" si="10"/>
        <v>#DIV/0!</v>
      </c>
      <c r="CA66" s="110">
        <f t="shared" si="11"/>
        <v>3.5733333333333333</v>
      </c>
      <c r="CB66" s="72"/>
      <c r="CC66" s="89">
        <v>8014</v>
      </c>
      <c r="CD66" s="13" t="s">
        <v>2387</v>
      </c>
      <c r="CE66" s="113" t="e">
        <f t="shared" si="12"/>
        <v>#DIV/0!</v>
      </c>
      <c r="CF66" s="113">
        <f t="shared" si="13"/>
        <v>53426.666666666664</v>
      </c>
      <c r="CG66" s="72"/>
    </row>
    <row r="67" spans="1:85" ht="113.25" hidden="1" customHeight="1" x14ac:dyDescent="0.3">
      <c r="A67" s="62">
        <v>221</v>
      </c>
      <c r="B67" s="13">
        <v>221</v>
      </c>
      <c r="C67" s="63">
        <v>0</v>
      </c>
      <c r="D67" s="64">
        <v>2</v>
      </c>
      <c r="E67" s="13" t="s">
        <v>1864</v>
      </c>
      <c r="F67" s="13" t="s">
        <v>108</v>
      </c>
      <c r="G67" s="13" t="s">
        <v>2324</v>
      </c>
      <c r="H67" s="13" t="s">
        <v>1422</v>
      </c>
      <c r="I67" s="13" t="s">
        <v>2351</v>
      </c>
      <c r="J67" s="13" t="s">
        <v>1436</v>
      </c>
      <c r="K67" s="13" t="s">
        <v>2326</v>
      </c>
      <c r="L67" s="13" t="s">
        <v>1424</v>
      </c>
      <c r="M67" s="13" t="s">
        <v>2327</v>
      </c>
      <c r="N67" s="13" t="s">
        <v>1425</v>
      </c>
      <c r="O67" s="13" t="s">
        <v>87</v>
      </c>
      <c r="P67" s="13" t="s">
        <v>1868</v>
      </c>
      <c r="Q67" s="13" t="s">
        <v>1468</v>
      </c>
      <c r="R67" s="13">
        <v>100</v>
      </c>
      <c r="S67" s="13">
        <v>100</v>
      </c>
      <c r="T67" s="13">
        <v>100</v>
      </c>
      <c r="U67" s="13">
        <v>100</v>
      </c>
      <c r="V67" s="13">
        <v>100</v>
      </c>
      <c r="W67" s="13">
        <v>100</v>
      </c>
      <c r="X67" s="13" t="s">
        <v>2388</v>
      </c>
      <c r="Y67" s="13" t="s">
        <v>2341</v>
      </c>
      <c r="Z67" s="13" t="s">
        <v>2389</v>
      </c>
      <c r="AA67" s="13" t="s">
        <v>10</v>
      </c>
      <c r="AB67" s="13">
        <v>13</v>
      </c>
      <c r="AC67" s="13">
        <v>2015</v>
      </c>
      <c r="AD67" s="13" t="s">
        <v>2368</v>
      </c>
      <c r="AE67" s="13" t="s">
        <v>2390</v>
      </c>
      <c r="AF67" s="13" t="s">
        <v>2391</v>
      </c>
      <c r="AG67" s="13" t="s">
        <v>2392</v>
      </c>
      <c r="AH67" s="13">
        <v>100</v>
      </c>
      <c r="AI67" s="13" t="s">
        <v>2332</v>
      </c>
      <c r="AJ67" s="13" t="s">
        <v>1876</v>
      </c>
      <c r="AK67" s="13">
        <v>0</v>
      </c>
      <c r="AL67" s="13" t="s">
        <v>1952</v>
      </c>
      <c r="AM67" s="13">
        <v>0</v>
      </c>
      <c r="AN67" s="13">
        <v>0</v>
      </c>
      <c r="AO67" s="13">
        <v>0</v>
      </c>
      <c r="AP67" s="13">
        <v>0</v>
      </c>
      <c r="AQ67" s="13">
        <v>0</v>
      </c>
      <c r="AR67" s="13">
        <v>0</v>
      </c>
      <c r="AS67" s="13">
        <v>0</v>
      </c>
      <c r="AT67" s="13">
        <v>0</v>
      </c>
      <c r="AU67" s="13">
        <v>0</v>
      </c>
      <c r="AV67" s="13">
        <v>0</v>
      </c>
      <c r="AW67" s="13">
        <v>0</v>
      </c>
      <c r="AX67" s="13">
        <v>0</v>
      </c>
      <c r="AY67" s="13">
        <v>0</v>
      </c>
      <c r="AZ67" s="13">
        <v>0</v>
      </c>
      <c r="BA67" s="13">
        <v>0</v>
      </c>
      <c r="BB67" s="13">
        <v>0</v>
      </c>
      <c r="BC67" s="13">
        <v>0</v>
      </c>
      <c r="BD67" s="13">
        <v>0</v>
      </c>
      <c r="BE67" s="13">
        <v>0</v>
      </c>
      <c r="BF67" s="13">
        <v>0</v>
      </c>
      <c r="BG67" s="13">
        <v>0</v>
      </c>
      <c r="BH67" s="13">
        <v>0</v>
      </c>
      <c r="BI67" s="13">
        <v>0</v>
      </c>
      <c r="BJ67" s="13">
        <v>0</v>
      </c>
      <c r="BK67" s="13" t="s">
        <v>1876</v>
      </c>
      <c r="BL67" s="13" t="s">
        <v>1868</v>
      </c>
      <c r="BM67" s="13" t="s">
        <v>1467</v>
      </c>
      <c r="BN67" s="13" t="s">
        <v>2368</v>
      </c>
      <c r="BO67" s="13">
        <v>5</v>
      </c>
      <c r="BP67" s="13" t="s">
        <v>2334</v>
      </c>
      <c r="BQ67" s="66" t="s">
        <v>2369</v>
      </c>
      <c r="BR67" s="67" t="s">
        <v>2370</v>
      </c>
      <c r="BS67" s="80">
        <v>100</v>
      </c>
      <c r="BT67" s="109" t="s">
        <v>2393</v>
      </c>
      <c r="BU67" s="110">
        <f t="shared" si="8"/>
        <v>100</v>
      </c>
      <c r="BV67" s="110">
        <f t="shared" si="9"/>
        <v>100</v>
      </c>
      <c r="BW67" s="70"/>
      <c r="BX67" s="111">
        <v>1</v>
      </c>
      <c r="BY67" s="109" t="s">
        <v>2394</v>
      </c>
      <c r="BZ67" s="110">
        <f t="shared" si="10"/>
        <v>1</v>
      </c>
      <c r="CA67" s="110">
        <f t="shared" si="11"/>
        <v>1</v>
      </c>
      <c r="CB67" s="72"/>
      <c r="CC67" s="112">
        <v>1</v>
      </c>
      <c r="CD67" s="109" t="s">
        <v>2395</v>
      </c>
      <c r="CE67" s="113">
        <f t="shared" si="12"/>
        <v>1</v>
      </c>
      <c r="CF67" s="113">
        <f t="shared" si="13"/>
        <v>1</v>
      </c>
      <c r="CG67" s="72"/>
    </row>
    <row r="68" spans="1:85" ht="45" customHeight="1" x14ac:dyDescent="0.3">
      <c r="A68" s="62">
        <v>224</v>
      </c>
      <c r="B68" s="13">
        <v>224</v>
      </c>
      <c r="C68" s="63">
        <v>0</v>
      </c>
      <c r="D68" s="64">
        <v>1</v>
      </c>
      <c r="E68" s="13" t="s">
        <v>1895</v>
      </c>
      <c r="F68" s="13" t="s">
        <v>125</v>
      </c>
      <c r="G68" s="13" t="s">
        <v>2396</v>
      </c>
      <c r="H68" s="13" t="s">
        <v>995</v>
      </c>
      <c r="I68" s="13" t="s">
        <v>2397</v>
      </c>
      <c r="J68" s="13" t="s">
        <v>996</v>
      </c>
      <c r="K68" s="13" t="s">
        <v>2398</v>
      </c>
      <c r="L68" s="13" t="s">
        <v>989</v>
      </c>
      <c r="M68" s="13" t="s">
        <v>2399</v>
      </c>
      <c r="N68" s="13" t="s">
        <v>997</v>
      </c>
      <c r="O68" s="13" t="s">
        <v>87</v>
      </c>
      <c r="P68" s="13" t="s">
        <v>1868</v>
      </c>
      <c r="Q68" s="13" t="s">
        <v>998</v>
      </c>
      <c r="R68" s="13">
        <v>6</v>
      </c>
      <c r="S68" s="13">
        <v>0.6</v>
      </c>
      <c r="T68" s="13">
        <v>1.4</v>
      </c>
      <c r="U68" s="13">
        <v>0.9</v>
      </c>
      <c r="V68" s="13">
        <v>1.2</v>
      </c>
      <c r="W68" s="13">
        <v>1.9</v>
      </c>
      <c r="X68" s="13" t="s">
        <v>2400</v>
      </c>
      <c r="Y68" s="13" t="s">
        <v>1933</v>
      </c>
      <c r="Z68" s="13">
        <v>0</v>
      </c>
      <c r="AA68" s="13" t="s">
        <v>10</v>
      </c>
      <c r="AB68" s="13">
        <v>0</v>
      </c>
      <c r="AC68" s="13">
        <v>0</v>
      </c>
      <c r="AD68" s="13">
        <v>0</v>
      </c>
      <c r="AE68" s="13">
        <v>0</v>
      </c>
      <c r="AF68" s="13">
        <v>0</v>
      </c>
      <c r="AG68" s="13">
        <v>0</v>
      </c>
      <c r="AH68" s="13" t="s">
        <v>2401</v>
      </c>
      <c r="AI68" s="13" t="s">
        <v>1935</v>
      </c>
      <c r="AJ68" s="13">
        <v>0</v>
      </c>
      <c r="AK68" s="13" t="s">
        <v>1876</v>
      </c>
      <c r="AL68" s="13" t="s">
        <v>1952</v>
      </c>
      <c r="AM68" s="13">
        <v>0</v>
      </c>
      <c r="AN68" s="13">
        <v>0</v>
      </c>
      <c r="AO68" s="13">
        <v>0</v>
      </c>
      <c r="AP68" s="13">
        <v>0</v>
      </c>
      <c r="AQ68" s="13">
        <v>0</v>
      </c>
      <c r="AR68" s="13">
        <v>0</v>
      </c>
      <c r="AS68" s="13">
        <v>0</v>
      </c>
      <c r="AT68" s="13">
        <v>0</v>
      </c>
      <c r="AU68" s="13">
        <v>0</v>
      </c>
      <c r="AV68" s="13">
        <v>0</v>
      </c>
      <c r="AW68" s="13">
        <v>0</v>
      </c>
      <c r="AX68" s="13">
        <v>0</v>
      </c>
      <c r="AY68" s="13">
        <v>0</v>
      </c>
      <c r="AZ68" s="13">
        <v>0</v>
      </c>
      <c r="BA68" s="13">
        <v>0</v>
      </c>
      <c r="BB68" s="13">
        <v>0</v>
      </c>
      <c r="BC68" s="13">
        <v>0</v>
      </c>
      <c r="BD68" s="13">
        <v>0</v>
      </c>
      <c r="BE68" s="13">
        <v>0</v>
      </c>
      <c r="BF68" s="13">
        <v>0</v>
      </c>
      <c r="BG68" s="13">
        <v>0</v>
      </c>
      <c r="BH68" s="13" t="s">
        <v>1876</v>
      </c>
      <c r="BI68" s="13" t="s">
        <v>1876</v>
      </c>
      <c r="BJ68" s="13">
        <v>0</v>
      </c>
      <c r="BK68" s="13" t="s">
        <v>1876</v>
      </c>
      <c r="BL68" s="118" t="s">
        <v>1868</v>
      </c>
      <c r="BM68" s="13" t="s">
        <v>9</v>
      </c>
      <c r="BN68" s="13" t="s">
        <v>40</v>
      </c>
      <c r="BO68" s="13">
        <v>11</v>
      </c>
      <c r="BP68" s="13" t="s">
        <v>2050</v>
      </c>
      <c r="BQ68" s="66" t="s">
        <v>2402</v>
      </c>
      <c r="BR68" s="67" t="s">
        <v>2403</v>
      </c>
      <c r="BS68" s="119">
        <v>0.6</v>
      </c>
      <c r="BT68" s="120" t="s">
        <v>2404</v>
      </c>
      <c r="BU68" s="110">
        <f t="shared" si="8"/>
        <v>100</v>
      </c>
      <c r="BV68" s="110">
        <f t="shared" si="9"/>
        <v>10</v>
      </c>
      <c r="BW68" s="70"/>
      <c r="BX68" s="119">
        <v>0.61</v>
      </c>
      <c r="BY68" s="120" t="s">
        <v>2405</v>
      </c>
      <c r="BZ68" s="110">
        <f t="shared" si="10"/>
        <v>43.571428571428569</v>
      </c>
      <c r="CA68" s="110">
        <f t="shared" si="11"/>
        <v>10.166666666666666</v>
      </c>
      <c r="CB68" s="72"/>
      <c r="CC68" s="119">
        <v>1.4</v>
      </c>
      <c r="CD68" s="120" t="s">
        <v>2406</v>
      </c>
      <c r="CE68" s="113">
        <f t="shared" si="12"/>
        <v>100</v>
      </c>
      <c r="CF68" s="113">
        <f t="shared" si="13"/>
        <v>23.333333333333332</v>
      </c>
      <c r="CG68" s="72"/>
    </row>
    <row r="69" spans="1:85" ht="45" customHeight="1" x14ac:dyDescent="0.3">
      <c r="A69" s="62">
        <v>229</v>
      </c>
      <c r="B69" s="13">
        <v>229</v>
      </c>
      <c r="C69" s="63">
        <v>0</v>
      </c>
      <c r="D69" s="64">
        <v>1</v>
      </c>
      <c r="E69" s="13" t="s">
        <v>1895</v>
      </c>
      <c r="F69" s="13" t="s">
        <v>125</v>
      </c>
      <c r="G69" s="13" t="s">
        <v>2396</v>
      </c>
      <c r="H69" s="13" t="s">
        <v>995</v>
      </c>
      <c r="I69" s="13" t="s">
        <v>2407</v>
      </c>
      <c r="J69" s="13" t="s">
        <v>1008</v>
      </c>
      <c r="K69" s="13" t="s">
        <v>2398</v>
      </c>
      <c r="L69" s="13" t="s">
        <v>989</v>
      </c>
      <c r="M69" s="13" t="s">
        <v>2408</v>
      </c>
      <c r="N69" s="13" t="s">
        <v>1009</v>
      </c>
      <c r="O69" s="13" t="s">
        <v>87</v>
      </c>
      <c r="P69" s="13" t="s">
        <v>1868</v>
      </c>
      <c r="Q69" s="13" t="s">
        <v>1010</v>
      </c>
      <c r="R69" s="13">
        <v>95</v>
      </c>
      <c r="S69" s="94">
        <v>95</v>
      </c>
      <c r="T69" s="94">
        <v>95</v>
      </c>
      <c r="U69" s="94">
        <v>95</v>
      </c>
      <c r="V69" s="94">
        <v>95</v>
      </c>
      <c r="W69" s="94">
        <v>95</v>
      </c>
      <c r="X69" s="13" t="s">
        <v>2409</v>
      </c>
      <c r="Y69" s="13" t="s">
        <v>2045</v>
      </c>
      <c r="Z69" s="13" t="s">
        <v>2410</v>
      </c>
      <c r="AA69" s="13" t="s">
        <v>10</v>
      </c>
      <c r="AB69" s="13">
        <v>0</v>
      </c>
      <c r="AC69" s="13">
        <v>0</v>
      </c>
      <c r="AD69" s="13">
        <v>0</v>
      </c>
      <c r="AE69" s="13">
        <v>0</v>
      </c>
      <c r="AF69" s="13">
        <v>0</v>
      </c>
      <c r="AG69" s="13">
        <v>0</v>
      </c>
      <c r="AH69" s="13">
        <v>99.97</v>
      </c>
      <c r="AI69" s="13" t="s">
        <v>10</v>
      </c>
      <c r="AJ69" s="13">
        <v>0</v>
      </c>
      <c r="AK69" s="13" t="s">
        <v>1876</v>
      </c>
      <c r="AL69" s="13" t="s">
        <v>1877</v>
      </c>
      <c r="AM69" s="13">
        <v>0</v>
      </c>
      <c r="AN69" s="13">
        <v>0</v>
      </c>
      <c r="AO69" s="13">
        <v>0</v>
      </c>
      <c r="AP69" s="13">
        <v>0</v>
      </c>
      <c r="AQ69" s="13">
        <v>0</v>
      </c>
      <c r="AR69" s="13">
        <v>0</v>
      </c>
      <c r="AS69" s="13">
        <v>0</v>
      </c>
      <c r="AT69" s="13">
        <v>0</v>
      </c>
      <c r="AU69" s="13">
        <v>0</v>
      </c>
      <c r="AV69" s="13">
        <v>0</v>
      </c>
      <c r="AW69" s="13">
        <v>0</v>
      </c>
      <c r="AX69" s="13">
        <v>0</v>
      </c>
      <c r="AY69" s="13">
        <v>0</v>
      </c>
      <c r="AZ69" s="13">
        <v>0</v>
      </c>
      <c r="BA69" s="13">
        <v>0</v>
      </c>
      <c r="BB69" s="13">
        <v>0</v>
      </c>
      <c r="BC69" s="13">
        <v>0</v>
      </c>
      <c r="BD69" s="13">
        <v>0</v>
      </c>
      <c r="BE69" s="13">
        <v>0</v>
      </c>
      <c r="BF69" s="13">
        <v>0</v>
      </c>
      <c r="BG69" s="13">
        <v>0</v>
      </c>
      <c r="BH69" s="13" t="s">
        <v>1876</v>
      </c>
      <c r="BI69" s="13" t="s">
        <v>1876</v>
      </c>
      <c r="BJ69" s="13">
        <v>0</v>
      </c>
      <c r="BK69" s="13" t="s">
        <v>1876</v>
      </c>
      <c r="BL69" s="13" t="s">
        <v>1868</v>
      </c>
      <c r="BM69" s="13" t="s">
        <v>14</v>
      </c>
      <c r="BN69" s="13" t="s">
        <v>2411</v>
      </c>
      <c r="BO69" s="13">
        <v>6</v>
      </c>
      <c r="BP69" s="13" t="s">
        <v>2412</v>
      </c>
      <c r="BQ69" s="66" t="s">
        <v>2413</v>
      </c>
      <c r="BR69" s="67" t="s">
        <v>2414</v>
      </c>
      <c r="BS69" s="121">
        <v>99.97</v>
      </c>
      <c r="BT69" s="72" t="s">
        <v>2415</v>
      </c>
      <c r="BU69" s="110">
        <f t="shared" si="8"/>
        <v>105.2315789473684</v>
      </c>
      <c r="BV69" s="110">
        <f t="shared" si="9"/>
        <v>105.23157894736842</v>
      </c>
      <c r="BW69" s="70"/>
      <c r="BX69" s="122">
        <v>0.99399999999999999</v>
      </c>
      <c r="BY69" s="123" t="s">
        <v>2416</v>
      </c>
      <c r="BZ69" s="110">
        <f t="shared" si="10"/>
        <v>1.0463157894736843</v>
      </c>
      <c r="CA69" s="110">
        <f t="shared" si="11"/>
        <v>1.0463157894736843</v>
      </c>
      <c r="CB69" s="72"/>
      <c r="CC69" s="122">
        <v>0.99339999999999995</v>
      </c>
      <c r="CD69" s="123" t="s">
        <v>2417</v>
      </c>
      <c r="CE69" s="113">
        <f t="shared" si="12"/>
        <v>1.0456842105263158</v>
      </c>
      <c r="CF69" s="113">
        <f t="shared" si="13"/>
        <v>1.0456842105263158</v>
      </c>
      <c r="CG69" s="72"/>
    </row>
    <row r="70" spans="1:85" ht="45" customHeight="1" x14ac:dyDescent="0.3">
      <c r="A70" s="62">
        <v>231</v>
      </c>
      <c r="B70" s="13">
        <v>231</v>
      </c>
      <c r="C70" s="63">
        <v>0</v>
      </c>
      <c r="D70" s="64">
        <v>1</v>
      </c>
      <c r="E70" s="13" t="s">
        <v>1895</v>
      </c>
      <c r="F70" s="13" t="s">
        <v>125</v>
      </c>
      <c r="G70" s="13" t="s">
        <v>2396</v>
      </c>
      <c r="H70" s="13" t="s">
        <v>995</v>
      </c>
      <c r="I70" s="13" t="s">
        <v>2407</v>
      </c>
      <c r="J70" s="13" t="s">
        <v>1008</v>
      </c>
      <c r="K70" s="13" t="s">
        <v>2398</v>
      </c>
      <c r="L70" s="13" t="s">
        <v>989</v>
      </c>
      <c r="M70" s="13" t="s">
        <v>2408</v>
      </c>
      <c r="N70" s="13" t="s">
        <v>1009</v>
      </c>
      <c r="O70" s="13" t="s">
        <v>87</v>
      </c>
      <c r="P70" s="13" t="s">
        <v>1868</v>
      </c>
      <c r="Q70" s="13" t="s">
        <v>1013</v>
      </c>
      <c r="R70" s="13">
        <v>100</v>
      </c>
      <c r="S70" s="70">
        <v>1</v>
      </c>
      <c r="T70" s="70">
        <v>24.1</v>
      </c>
      <c r="U70" s="70">
        <v>64.3</v>
      </c>
      <c r="V70" s="70">
        <v>100</v>
      </c>
      <c r="W70" s="70">
        <v>100</v>
      </c>
      <c r="X70" s="13" t="s">
        <v>2418</v>
      </c>
      <c r="Y70" s="13" t="s">
        <v>2045</v>
      </c>
      <c r="Z70" s="13" t="s">
        <v>2419</v>
      </c>
      <c r="AA70" s="13" t="s">
        <v>10</v>
      </c>
      <c r="AB70" s="13">
        <v>0</v>
      </c>
      <c r="AC70" s="13">
        <v>0</v>
      </c>
      <c r="AD70" s="13">
        <v>0</v>
      </c>
      <c r="AE70" s="13">
        <v>0</v>
      </c>
      <c r="AF70" s="13">
        <v>0</v>
      </c>
      <c r="AG70" s="13">
        <v>0</v>
      </c>
      <c r="AH70" s="13">
        <v>0</v>
      </c>
      <c r="AI70" s="13">
        <v>0</v>
      </c>
      <c r="AJ70" s="13">
        <v>0</v>
      </c>
      <c r="AK70" s="13" t="s">
        <v>1876</v>
      </c>
      <c r="AL70" s="13" t="s">
        <v>1891</v>
      </c>
      <c r="AM70" s="13">
        <v>0</v>
      </c>
      <c r="AN70" s="13">
        <v>0</v>
      </c>
      <c r="AO70" s="13">
        <v>0</v>
      </c>
      <c r="AP70" s="13">
        <v>0</v>
      </c>
      <c r="AQ70" s="13">
        <v>0</v>
      </c>
      <c r="AR70" s="13">
        <v>0</v>
      </c>
      <c r="AS70" s="13">
        <v>0</v>
      </c>
      <c r="AT70" s="13">
        <v>0</v>
      </c>
      <c r="AU70" s="13">
        <v>0</v>
      </c>
      <c r="AV70" s="13">
        <v>0</v>
      </c>
      <c r="AW70" s="13">
        <v>0</v>
      </c>
      <c r="AX70" s="13">
        <v>0</v>
      </c>
      <c r="AY70" s="13">
        <v>0</v>
      </c>
      <c r="AZ70" s="13">
        <v>0</v>
      </c>
      <c r="BA70" s="13">
        <v>0</v>
      </c>
      <c r="BB70" s="13">
        <v>0</v>
      </c>
      <c r="BC70" s="13">
        <v>0</v>
      </c>
      <c r="BD70" s="13">
        <v>0</v>
      </c>
      <c r="BE70" s="13">
        <v>0</v>
      </c>
      <c r="BF70" s="13">
        <v>0</v>
      </c>
      <c r="BG70" s="13">
        <v>0</v>
      </c>
      <c r="BH70" s="13" t="s">
        <v>1876</v>
      </c>
      <c r="BI70" s="13" t="s">
        <v>1876</v>
      </c>
      <c r="BJ70" s="13">
        <v>0</v>
      </c>
      <c r="BK70" s="13" t="s">
        <v>1876</v>
      </c>
      <c r="BL70" s="118" t="s">
        <v>1868</v>
      </c>
      <c r="BM70" s="13" t="s">
        <v>17</v>
      </c>
      <c r="BN70" s="13" t="s">
        <v>2420</v>
      </c>
      <c r="BO70" s="13">
        <v>6</v>
      </c>
      <c r="BP70" s="13" t="s">
        <v>2412</v>
      </c>
      <c r="BQ70" s="66" t="s">
        <v>2421</v>
      </c>
      <c r="BR70" s="67" t="s">
        <v>2422</v>
      </c>
      <c r="BS70" s="124">
        <v>0.8</v>
      </c>
      <c r="BT70" s="72" t="s">
        <v>2423</v>
      </c>
      <c r="BU70" s="110">
        <f t="shared" si="8"/>
        <v>80</v>
      </c>
      <c r="BV70" s="110">
        <f t="shared" si="9"/>
        <v>0.8</v>
      </c>
      <c r="BW70" s="70"/>
      <c r="BX70" s="124">
        <v>0</v>
      </c>
      <c r="BY70" s="72" t="s">
        <v>2424</v>
      </c>
      <c r="BZ70" s="110">
        <f t="shared" si="10"/>
        <v>0</v>
      </c>
      <c r="CA70" s="110">
        <f t="shared" si="11"/>
        <v>0</v>
      </c>
      <c r="CB70" s="72"/>
      <c r="CC70" s="125">
        <v>0.20399999999999999</v>
      </c>
      <c r="CD70" s="72" t="s">
        <v>2425</v>
      </c>
      <c r="CE70" s="113">
        <f t="shared" si="12"/>
        <v>0.84647302904564303</v>
      </c>
      <c r="CF70" s="113">
        <f t="shared" si="13"/>
        <v>0.20399999999999999</v>
      </c>
      <c r="CG70" s="72"/>
    </row>
    <row r="71" spans="1:85" ht="45" customHeight="1" x14ac:dyDescent="0.3">
      <c r="A71" s="62">
        <v>235</v>
      </c>
      <c r="B71" s="13">
        <v>235</v>
      </c>
      <c r="C71" s="63">
        <v>0</v>
      </c>
      <c r="D71" s="64">
        <v>3</v>
      </c>
      <c r="E71" s="13" t="s">
        <v>1895</v>
      </c>
      <c r="F71" s="13" t="s">
        <v>125</v>
      </c>
      <c r="G71" s="13" t="s">
        <v>2396</v>
      </c>
      <c r="H71" s="13" t="s">
        <v>995</v>
      </c>
      <c r="I71" s="13" t="s">
        <v>2407</v>
      </c>
      <c r="J71" s="13" t="s">
        <v>1008</v>
      </c>
      <c r="K71" s="13" t="s">
        <v>2398</v>
      </c>
      <c r="L71" s="13" t="s">
        <v>989</v>
      </c>
      <c r="M71" s="13" t="s">
        <v>2408</v>
      </c>
      <c r="N71" s="13" t="s">
        <v>1009</v>
      </c>
      <c r="O71" s="13" t="s">
        <v>87</v>
      </c>
      <c r="P71" s="13" t="s">
        <v>1868</v>
      </c>
      <c r="Q71" s="13" t="s">
        <v>1020</v>
      </c>
      <c r="R71" s="13">
        <v>100</v>
      </c>
      <c r="S71" s="84">
        <v>99.975999999999999</v>
      </c>
      <c r="T71" s="84">
        <v>99.981999999999999</v>
      </c>
      <c r="U71" s="84">
        <v>99.988</v>
      </c>
      <c r="V71" s="84">
        <v>99.994</v>
      </c>
      <c r="W71" s="84">
        <v>100</v>
      </c>
      <c r="X71" s="13" t="s">
        <v>2426</v>
      </c>
      <c r="Y71" s="13" t="s">
        <v>2045</v>
      </c>
      <c r="Z71" s="13" t="s">
        <v>2427</v>
      </c>
      <c r="AA71" s="13" t="s">
        <v>10</v>
      </c>
      <c r="AB71" s="13">
        <v>0</v>
      </c>
      <c r="AC71" s="13">
        <v>0</v>
      </c>
      <c r="AD71" s="13">
        <v>0</v>
      </c>
      <c r="AE71" s="13">
        <v>0</v>
      </c>
      <c r="AF71" s="13">
        <v>0</v>
      </c>
      <c r="AG71" s="13">
        <v>0</v>
      </c>
      <c r="AH71" s="13">
        <v>99.97</v>
      </c>
      <c r="AI71" s="13" t="s">
        <v>10</v>
      </c>
      <c r="AJ71" s="13">
        <v>0</v>
      </c>
      <c r="AK71" s="13" t="s">
        <v>1876</v>
      </c>
      <c r="AL71" s="13" t="s">
        <v>1891</v>
      </c>
      <c r="AM71" s="13">
        <v>0</v>
      </c>
      <c r="AN71" s="13">
        <v>0</v>
      </c>
      <c r="AO71" s="13">
        <v>0</v>
      </c>
      <c r="AP71" s="13">
        <v>0</v>
      </c>
      <c r="AQ71" s="13">
        <v>0</v>
      </c>
      <c r="AR71" s="13">
        <v>0</v>
      </c>
      <c r="AS71" s="13">
        <v>0</v>
      </c>
      <c r="AT71" s="13">
        <v>0</v>
      </c>
      <c r="AU71" s="13">
        <v>0</v>
      </c>
      <c r="AV71" s="13">
        <v>0</v>
      </c>
      <c r="AW71" s="13">
        <v>0</v>
      </c>
      <c r="AX71" s="13">
        <v>0</v>
      </c>
      <c r="AY71" s="13">
        <v>0</v>
      </c>
      <c r="AZ71" s="13">
        <v>0</v>
      </c>
      <c r="BA71" s="13">
        <v>0</v>
      </c>
      <c r="BB71" s="13">
        <v>0</v>
      </c>
      <c r="BC71" s="13">
        <v>0</v>
      </c>
      <c r="BD71" s="13">
        <v>0</v>
      </c>
      <c r="BE71" s="13">
        <v>0</v>
      </c>
      <c r="BF71" s="13">
        <v>0</v>
      </c>
      <c r="BG71" s="13">
        <v>0</v>
      </c>
      <c r="BH71" s="13" t="s">
        <v>1876</v>
      </c>
      <c r="BI71" s="13" t="s">
        <v>1876</v>
      </c>
      <c r="BJ71" s="13">
        <v>0</v>
      </c>
      <c r="BK71" s="13" t="s">
        <v>1876</v>
      </c>
      <c r="BL71" s="13" t="s">
        <v>1868</v>
      </c>
      <c r="BM71" s="13" t="s">
        <v>18</v>
      </c>
      <c r="BN71" s="13" t="s">
        <v>2428</v>
      </c>
      <c r="BO71" s="13">
        <v>6</v>
      </c>
      <c r="BP71" s="13" t="s">
        <v>2412</v>
      </c>
      <c r="BQ71" s="66" t="s">
        <v>2413</v>
      </c>
      <c r="BR71" s="67" t="s">
        <v>2414</v>
      </c>
      <c r="BS71" s="121">
        <v>99.97</v>
      </c>
      <c r="BT71" s="72" t="s">
        <v>2429</v>
      </c>
      <c r="BU71" s="110">
        <f t="shared" si="8"/>
        <v>99.993998559654315</v>
      </c>
      <c r="BV71" s="110">
        <f t="shared" si="9"/>
        <v>99.97</v>
      </c>
      <c r="BW71" s="70"/>
      <c r="BX71" s="122">
        <v>0.99929999999999997</v>
      </c>
      <c r="BY71" s="72" t="s">
        <v>2430</v>
      </c>
      <c r="BZ71" s="110">
        <f t="shared" si="10"/>
        <v>0.99947990638314888</v>
      </c>
      <c r="CA71" s="110">
        <f t="shared" si="11"/>
        <v>0.99929999999999997</v>
      </c>
      <c r="CB71" s="72"/>
      <c r="CC71" s="122">
        <v>0.99939999999999996</v>
      </c>
      <c r="CD71" s="72" t="s">
        <v>2431</v>
      </c>
      <c r="CE71" s="113">
        <f t="shared" si="12"/>
        <v>0.99957992438638954</v>
      </c>
      <c r="CF71" s="113">
        <f t="shared" si="13"/>
        <v>0.99939999999999996</v>
      </c>
      <c r="CG71" s="72"/>
    </row>
    <row r="72" spans="1:85" ht="45" customHeight="1" x14ac:dyDescent="0.3">
      <c r="A72" s="62">
        <v>240</v>
      </c>
      <c r="B72" s="13">
        <v>240</v>
      </c>
      <c r="C72" s="63">
        <v>0</v>
      </c>
      <c r="D72" s="64">
        <v>3</v>
      </c>
      <c r="E72" s="13" t="s">
        <v>1895</v>
      </c>
      <c r="F72" s="13" t="s">
        <v>125</v>
      </c>
      <c r="G72" s="13" t="s">
        <v>2396</v>
      </c>
      <c r="H72" s="13" t="s">
        <v>995</v>
      </c>
      <c r="I72" s="13" t="s">
        <v>2407</v>
      </c>
      <c r="J72" s="13" t="s">
        <v>1008</v>
      </c>
      <c r="K72" s="13" t="s">
        <v>2398</v>
      </c>
      <c r="L72" s="13" t="s">
        <v>989</v>
      </c>
      <c r="M72" s="13" t="s">
        <v>2408</v>
      </c>
      <c r="N72" s="13" t="s">
        <v>1009</v>
      </c>
      <c r="O72" s="13" t="s">
        <v>87</v>
      </c>
      <c r="P72" s="13" t="s">
        <v>1868</v>
      </c>
      <c r="Q72" s="13" t="s">
        <v>1030</v>
      </c>
      <c r="R72" s="13">
        <v>100</v>
      </c>
      <c r="S72" s="84">
        <v>99.463999999999999</v>
      </c>
      <c r="T72" s="84">
        <v>99.597999999999999</v>
      </c>
      <c r="U72" s="84">
        <v>99.731999999999999</v>
      </c>
      <c r="V72" s="84">
        <v>99.866</v>
      </c>
      <c r="W72" s="84">
        <v>100</v>
      </c>
      <c r="X72" s="13" t="s">
        <v>2426</v>
      </c>
      <c r="Y72" s="13" t="s">
        <v>2045</v>
      </c>
      <c r="Z72" s="13" t="s">
        <v>2427</v>
      </c>
      <c r="AA72" s="13" t="s">
        <v>10</v>
      </c>
      <c r="AB72" s="13">
        <v>0</v>
      </c>
      <c r="AC72" s="13">
        <v>0</v>
      </c>
      <c r="AD72" s="13">
        <v>0</v>
      </c>
      <c r="AE72" s="13">
        <v>0</v>
      </c>
      <c r="AF72" s="13">
        <v>0</v>
      </c>
      <c r="AG72" s="13">
        <v>0</v>
      </c>
      <c r="AH72" s="13">
        <v>99.33</v>
      </c>
      <c r="AI72" s="13" t="s">
        <v>10</v>
      </c>
      <c r="AJ72" s="13">
        <v>0</v>
      </c>
      <c r="AK72" s="13" t="s">
        <v>1876</v>
      </c>
      <c r="AL72" s="13" t="s">
        <v>1891</v>
      </c>
      <c r="AM72" s="13">
        <v>0</v>
      </c>
      <c r="AN72" s="13">
        <v>0</v>
      </c>
      <c r="AO72" s="13">
        <v>0</v>
      </c>
      <c r="AP72" s="13">
        <v>0</v>
      </c>
      <c r="AQ72" s="13">
        <v>0</v>
      </c>
      <c r="AR72" s="13">
        <v>0</v>
      </c>
      <c r="AS72" s="13">
        <v>0</v>
      </c>
      <c r="AT72" s="13">
        <v>0</v>
      </c>
      <c r="AU72" s="13">
        <v>0</v>
      </c>
      <c r="AV72" s="13">
        <v>0</v>
      </c>
      <c r="AW72" s="13">
        <v>0</v>
      </c>
      <c r="AX72" s="13">
        <v>0</v>
      </c>
      <c r="AY72" s="13">
        <v>0</v>
      </c>
      <c r="AZ72" s="13">
        <v>0</v>
      </c>
      <c r="BA72" s="13">
        <v>0</v>
      </c>
      <c r="BB72" s="13">
        <v>0</v>
      </c>
      <c r="BC72" s="13">
        <v>0</v>
      </c>
      <c r="BD72" s="13">
        <v>0</v>
      </c>
      <c r="BE72" s="13">
        <v>0</v>
      </c>
      <c r="BF72" s="13">
        <v>0</v>
      </c>
      <c r="BG72" s="13">
        <v>0</v>
      </c>
      <c r="BH72" s="13" t="s">
        <v>1876</v>
      </c>
      <c r="BI72" s="13" t="s">
        <v>1876</v>
      </c>
      <c r="BJ72" s="13">
        <v>0</v>
      </c>
      <c r="BK72" s="13" t="s">
        <v>1876</v>
      </c>
      <c r="BL72" s="13" t="s">
        <v>1868</v>
      </c>
      <c r="BM72" s="13" t="s">
        <v>20</v>
      </c>
      <c r="BN72" s="13" t="s">
        <v>2428</v>
      </c>
      <c r="BO72" s="13">
        <v>6</v>
      </c>
      <c r="BP72" s="13" t="s">
        <v>2412</v>
      </c>
      <c r="BQ72" s="66" t="s">
        <v>2413</v>
      </c>
      <c r="BR72" s="67" t="s">
        <v>2414</v>
      </c>
      <c r="BS72" s="121">
        <v>99</v>
      </c>
      <c r="BT72" s="72" t="s">
        <v>2432</v>
      </c>
      <c r="BU72" s="110">
        <f t="shared" si="8"/>
        <v>99.533499557628886</v>
      </c>
      <c r="BV72" s="110">
        <f t="shared" si="9"/>
        <v>99</v>
      </c>
      <c r="BW72" s="70"/>
      <c r="BX72" s="122">
        <v>0.99419999999999997</v>
      </c>
      <c r="BY72" s="72" t="s">
        <v>2433</v>
      </c>
      <c r="BZ72" s="110">
        <f t="shared" si="10"/>
        <v>0.99821281551838392</v>
      </c>
      <c r="CA72" s="110">
        <f t="shared" si="11"/>
        <v>0.99419999999999997</v>
      </c>
      <c r="CB72" s="72"/>
      <c r="CC72" s="122">
        <v>0.99480000000000002</v>
      </c>
      <c r="CD72" s="72" t="s">
        <v>2434</v>
      </c>
      <c r="CE72" s="113">
        <f t="shared" si="12"/>
        <v>0.9988152372537602</v>
      </c>
      <c r="CF72" s="113">
        <f t="shared" si="13"/>
        <v>0.99480000000000002</v>
      </c>
      <c r="CG72" s="72"/>
    </row>
    <row r="73" spans="1:85" ht="69" customHeight="1" x14ac:dyDescent="0.3">
      <c r="A73" s="62">
        <v>241</v>
      </c>
      <c r="B73" s="13">
        <v>241</v>
      </c>
      <c r="C73" s="63">
        <v>0</v>
      </c>
      <c r="D73" s="64">
        <v>3</v>
      </c>
      <c r="E73" s="13" t="s">
        <v>1895</v>
      </c>
      <c r="F73" s="13" t="s">
        <v>125</v>
      </c>
      <c r="G73" s="13" t="s">
        <v>2396</v>
      </c>
      <c r="H73" s="13" t="s">
        <v>995</v>
      </c>
      <c r="I73" s="13" t="s">
        <v>2407</v>
      </c>
      <c r="J73" s="13" t="s">
        <v>1008</v>
      </c>
      <c r="K73" s="13" t="s">
        <v>2398</v>
      </c>
      <c r="L73" s="13" t="s">
        <v>989</v>
      </c>
      <c r="M73" s="13" t="s">
        <v>2408</v>
      </c>
      <c r="N73" s="13" t="s">
        <v>1009</v>
      </c>
      <c r="O73" s="13" t="s">
        <v>87</v>
      </c>
      <c r="P73" s="13" t="s">
        <v>1868</v>
      </c>
      <c r="Q73" s="13" t="s">
        <v>1031</v>
      </c>
      <c r="R73" s="13">
        <v>99.8</v>
      </c>
      <c r="S73" s="84">
        <v>99.375999999999991</v>
      </c>
      <c r="T73" s="84">
        <v>99.481999999999985</v>
      </c>
      <c r="U73" s="84">
        <v>99.58799999999998</v>
      </c>
      <c r="V73" s="84">
        <v>99.693999999999974</v>
      </c>
      <c r="W73" s="84">
        <v>99.8</v>
      </c>
      <c r="X73" s="13" t="s">
        <v>2435</v>
      </c>
      <c r="Y73" s="13" t="s">
        <v>2045</v>
      </c>
      <c r="Z73" s="13" t="s">
        <v>2436</v>
      </c>
      <c r="AA73" s="13" t="s">
        <v>10</v>
      </c>
      <c r="AB73" s="13">
        <v>0</v>
      </c>
      <c r="AC73" s="13">
        <v>0</v>
      </c>
      <c r="AD73" s="13">
        <v>0</v>
      </c>
      <c r="AE73" s="13">
        <v>0</v>
      </c>
      <c r="AF73" s="13">
        <v>0</v>
      </c>
      <c r="AG73" s="13">
        <v>0</v>
      </c>
      <c r="AH73" s="13">
        <v>99.24</v>
      </c>
      <c r="AI73" s="13" t="s">
        <v>10</v>
      </c>
      <c r="AJ73" s="13">
        <v>0</v>
      </c>
      <c r="AK73" s="13" t="s">
        <v>1876</v>
      </c>
      <c r="AL73" s="13" t="s">
        <v>1891</v>
      </c>
      <c r="AM73" s="13">
        <v>0</v>
      </c>
      <c r="AN73" s="13">
        <v>0</v>
      </c>
      <c r="AO73" s="13">
        <v>0</v>
      </c>
      <c r="AP73" s="13">
        <v>0</v>
      </c>
      <c r="AQ73" s="13">
        <v>0</v>
      </c>
      <c r="AR73" s="13">
        <v>0</v>
      </c>
      <c r="AS73" s="13">
        <v>0</v>
      </c>
      <c r="AT73" s="13">
        <v>0</v>
      </c>
      <c r="AU73" s="13">
        <v>0</v>
      </c>
      <c r="AV73" s="13">
        <v>0</v>
      </c>
      <c r="AW73" s="13">
        <v>0</v>
      </c>
      <c r="AX73" s="13">
        <v>0</v>
      </c>
      <c r="AY73" s="13">
        <v>0</v>
      </c>
      <c r="AZ73" s="13">
        <v>0</v>
      </c>
      <c r="BA73" s="13">
        <v>0</v>
      </c>
      <c r="BB73" s="13">
        <v>0</v>
      </c>
      <c r="BC73" s="13">
        <v>0</v>
      </c>
      <c r="BD73" s="13">
        <v>0</v>
      </c>
      <c r="BE73" s="13">
        <v>0</v>
      </c>
      <c r="BF73" s="13">
        <v>0</v>
      </c>
      <c r="BG73" s="13">
        <v>0</v>
      </c>
      <c r="BH73" s="13" t="s">
        <v>1876</v>
      </c>
      <c r="BI73" s="13" t="s">
        <v>1876</v>
      </c>
      <c r="BJ73" s="13">
        <v>0</v>
      </c>
      <c r="BK73" s="13" t="s">
        <v>1876</v>
      </c>
      <c r="BL73" s="13" t="s">
        <v>1868</v>
      </c>
      <c r="BM73" s="13" t="s">
        <v>21</v>
      </c>
      <c r="BN73" s="13" t="s">
        <v>2437</v>
      </c>
      <c r="BO73" s="13">
        <v>6</v>
      </c>
      <c r="BP73" s="13" t="s">
        <v>2412</v>
      </c>
      <c r="BQ73" s="66" t="s">
        <v>2413</v>
      </c>
      <c r="BR73" s="67" t="s">
        <v>2414</v>
      </c>
      <c r="BS73" s="121">
        <v>99.5</v>
      </c>
      <c r="BT73" s="72" t="s">
        <v>2438</v>
      </c>
      <c r="BU73" s="110">
        <f t="shared" si="8"/>
        <v>100.12477861857995</v>
      </c>
      <c r="BV73" s="110">
        <f t="shared" si="9"/>
        <v>99.699398797595194</v>
      </c>
      <c r="BW73" s="70"/>
      <c r="BX73" s="122">
        <v>0.9919</v>
      </c>
      <c r="BY73" s="72" t="s">
        <v>2439</v>
      </c>
      <c r="BZ73" s="110">
        <f t="shared" si="10"/>
        <v>0.9970647956414227</v>
      </c>
      <c r="CA73" s="110">
        <f t="shared" si="11"/>
        <v>0.99388777555110219</v>
      </c>
      <c r="CB73" s="72"/>
      <c r="CC73" s="122">
        <v>0.99239999999999995</v>
      </c>
      <c r="CD73" s="72" t="s">
        <v>2440</v>
      </c>
      <c r="CE73" s="113">
        <f t="shared" si="12"/>
        <v>0.99756739912748049</v>
      </c>
      <c r="CF73" s="113">
        <f t="shared" si="13"/>
        <v>0.99438877755511024</v>
      </c>
      <c r="CG73" s="72"/>
    </row>
    <row r="74" spans="1:85" ht="45" customHeight="1" x14ac:dyDescent="0.3">
      <c r="A74" s="62">
        <v>247</v>
      </c>
      <c r="B74" s="13">
        <v>247</v>
      </c>
      <c r="C74" s="63">
        <v>0</v>
      </c>
      <c r="D74" s="64">
        <v>1</v>
      </c>
      <c r="E74" s="13" t="s">
        <v>1895</v>
      </c>
      <c r="F74" s="13" t="s">
        <v>125</v>
      </c>
      <c r="G74" s="13" t="s">
        <v>2441</v>
      </c>
      <c r="H74" s="13" t="s">
        <v>1038</v>
      </c>
      <c r="I74" s="13" t="s">
        <v>2442</v>
      </c>
      <c r="J74" s="13" t="s">
        <v>1039</v>
      </c>
      <c r="K74" s="13" t="s">
        <v>2398</v>
      </c>
      <c r="L74" s="13" t="s">
        <v>989</v>
      </c>
      <c r="M74" s="13">
        <v>118</v>
      </c>
      <c r="N74" s="13" t="s">
        <v>990</v>
      </c>
      <c r="O74" s="13" t="s">
        <v>87</v>
      </c>
      <c r="P74" s="13" t="s">
        <v>1868</v>
      </c>
      <c r="Q74" s="13" t="s">
        <v>1044</v>
      </c>
      <c r="R74" s="13">
        <v>150000</v>
      </c>
      <c r="S74" s="94">
        <v>34000</v>
      </c>
      <c r="T74" s="94">
        <v>40000</v>
      </c>
      <c r="U74" s="94">
        <v>39000</v>
      </c>
      <c r="V74" s="94">
        <v>37000</v>
      </c>
      <c r="W74" s="94">
        <v>150000</v>
      </c>
      <c r="X74" s="13" t="s">
        <v>2443</v>
      </c>
      <c r="Y74" s="13" t="s">
        <v>2045</v>
      </c>
      <c r="Z74" s="13" t="s">
        <v>2444</v>
      </c>
      <c r="AA74" s="13" t="s">
        <v>1935</v>
      </c>
      <c r="AB74" s="13">
        <v>135617</v>
      </c>
      <c r="AC74" s="13">
        <v>0</v>
      </c>
      <c r="AD74" s="13">
        <v>0</v>
      </c>
      <c r="AE74" s="13">
        <v>0</v>
      </c>
      <c r="AF74" s="13">
        <v>0</v>
      </c>
      <c r="AG74" s="13">
        <v>0</v>
      </c>
      <c r="AH74" s="13">
        <v>135617</v>
      </c>
      <c r="AI74" s="13" t="s">
        <v>1935</v>
      </c>
      <c r="AJ74" s="13" t="s">
        <v>1876</v>
      </c>
      <c r="AK74" s="13">
        <v>0</v>
      </c>
      <c r="AL74" s="13" t="s">
        <v>1952</v>
      </c>
      <c r="AM74" s="13">
        <v>0</v>
      </c>
      <c r="AN74" s="13">
        <v>0</v>
      </c>
      <c r="AO74" s="13">
        <v>0</v>
      </c>
      <c r="AP74" s="13">
        <v>0</v>
      </c>
      <c r="AQ74" s="13">
        <v>0</v>
      </c>
      <c r="AR74" s="13">
        <v>0</v>
      </c>
      <c r="AS74" s="13">
        <v>0</v>
      </c>
      <c r="AT74" s="13">
        <v>0</v>
      </c>
      <c r="AU74" s="13">
        <v>0</v>
      </c>
      <c r="AV74" s="13">
        <v>0</v>
      </c>
      <c r="AW74" s="13">
        <v>0</v>
      </c>
      <c r="AX74" s="13">
        <v>0</v>
      </c>
      <c r="AY74" s="13">
        <v>0</v>
      </c>
      <c r="AZ74" s="13">
        <v>0</v>
      </c>
      <c r="BA74" s="13">
        <v>0</v>
      </c>
      <c r="BB74" s="13">
        <v>0</v>
      </c>
      <c r="BC74" s="13">
        <v>0</v>
      </c>
      <c r="BD74" s="13">
        <v>0</v>
      </c>
      <c r="BE74" s="13">
        <v>0</v>
      </c>
      <c r="BF74" s="13">
        <v>0</v>
      </c>
      <c r="BG74" s="13">
        <v>0</v>
      </c>
      <c r="BH74" s="13" t="s">
        <v>1876</v>
      </c>
      <c r="BI74" s="13" t="s">
        <v>1876</v>
      </c>
      <c r="BJ74" s="13">
        <v>0</v>
      </c>
      <c r="BK74" s="13" t="s">
        <v>1876</v>
      </c>
      <c r="BL74" s="118" t="s">
        <v>1868</v>
      </c>
      <c r="BM74" s="13" t="s">
        <v>24</v>
      </c>
      <c r="BN74" s="13" t="s">
        <v>2445</v>
      </c>
      <c r="BO74" s="13">
        <v>11</v>
      </c>
      <c r="BP74" s="13" t="s">
        <v>2050</v>
      </c>
      <c r="BQ74" s="66" t="s">
        <v>2051</v>
      </c>
      <c r="BR74" s="67" t="s">
        <v>2052</v>
      </c>
      <c r="BS74" s="126">
        <v>30103</v>
      </c>
      <c r="BT74" s="72" t="s">
        <v>2446</v>
      </c>
      <c r="BU74" s="110">
        <f t="shared" si="8"/>
        <v>88.538235294117655</v>
      </c>
      <c r="BV74" s="110">
        <f t="shared" si="9"/>
        <v>20.068666666666665</v>
      </c>
      <c r="BW74" s="70"/>
      <c r="BX74" s="127">
        <v>19952</v>
      </c>
      <c r="BY74" s="72" t="s">
        <v>2447</v>
      </c>
      <c r="BZ74" s="110">
        <f t="shared" si="10"/>
        <v>49.88</v>
      </c>
      <c r="CA74" s="110">
        <f t="shared" si="11"/>
        <v>13.301333333333334</v>
      </c>
      <c r="CB74" s="72"/>
      <c r="CC74" s="127">
        <v>36861</v>
      </c>
      <c r="CD74" s="72" t="s">
        <v>2448</v>
      </c>
      <c r="CE74" s="113">
        <f t="shared" si="12"/>
        <v>92.152500000000003</v>
      </c>
      <c r="CF74" s="113">
        <f t="shared" si="13"/>
        <v>24.574000000000002</v>
      </c>
      <c r="CG74" s="72"/>
    </row>
    <row r="75" spans="1:85" ht="45" customHeight="1" x14ac:dyDescent="0.3">
      <c r="A75" s="62">
        <v>249</v>
      </c>
      <c r="B75" s="13">
        <v>249</v>
      </c>
      <c r="C75" s="63">
        <v>0</v>
      </c>
      <c r="D75" s="64">
        <v>1</v>
      </c>
      <c r="E75" s="13" t="s">
        <v>1895</v>
      </c>
      <c r="F75" s="13" t="s">
        <v>125</v>
      </c>
      <c r="G75" s="13" t="s">
        <v>2441</v>
      </c>
      <c r="H75" s="13" t="s">
        <v>1038</v>
      </c>
      <c r="I75" s="13" t="s">
        <v>2442</v>
      </c>
      <c r="J75" s="13" t="s">
        <v>1039</v>
      </c>
      <c r="K75" s="13" t="s">
        <v>2398</v>
      </c>
      <c r="L75" s="13" t="s">
        <v>989</v>
      </c>
      <c r="M75" s="13">
        <v>118</v>
      </c>
      <c r="N75" s="13" t="s">
        <v>990</v>
      </c>
      <c r="O75" s="13" t="s">
        <v>87</v>
      </c>
      <c r="P75" s="13" t="s">
        <v>1868</v>
      </c>
      <c r="Q75" s="13" t="s">
        <v>1045</v>
      </c>
      <c r="R75" s="13">
        <v>60000</v>
      </c>
      <c r="S75" s="94">
        <v>13500</v>
      </c>
      <c r="T75" s="94">
        <v>16000</v>
      </c>
      <c r="U75" s="94">
        <v>15500</v>
      </c>
      <c r="V75" s="94">
        <v>15000</v>
      </c>
      <c r="W75" s="72">
        <v>6000</v>
      </c>
      <c r="X75" s="13" t="s">
        <v>2449</v>
      </c>
      <c r="Y75" s="13" t="s">
        <v>2045</v>
      </c>
      <c r="Z75" s="13" t="s">
        <v>2450</v>
      </c>
      <c r="AA75" s="13" t="s">
        <v>1935</v>
      </c>
      <c r="AB75" s="13">
        <v>47040</v>
      </c>
      <c r="AC75" s="13">
        <v>0</v>
      </c>
      <c r="AD75" s="13">
        <v>0</v>
      </c>
      <c r="AE75" s="13">
        <v>0</v>
      </c>
      <c r="AF75" s="13">
        <v>0</v>
      </c>
      <c r="AG75" s="13">
        <v>0</v>
      </c>
      <c r="AH75" s="13">
        <v>47040</v>
      </c>
      <c r="AI75" s="13" t="s">
        <v>1935</v>
      </c>
      <c r="AJ75" s="13">
        <v>0</v>
      </c>
      <c r="AK75" s="13" t="s">
        <v>1876</v>
      </c>
      <c r="AL75" s="13" t="s">
        <v>1952</v>
      </c>
      <c r="AM75" s="13">
        <v>0</v>
      </c>
      <c r="AN75" s="13">
        <v>0</v>
      </c>
      <c r="AO75" s="13">
        <v>0</v>
      </c>
      <c r="AP75" s="13">
        <v>0</v>
      </c>
      <c r="AQ75" s="13">
        <v>0</v>
      </c>
      <c r="AR75" s="13">
        <v>0</v>
      </c>
      <c r="AS75" s="13">
        <v>0</v>
      </c>
      <c r="AT75" s="13">
        <v>0</v>
      </c>
      <c r="AU75" s="13">
        <v>0</v>
      </c>
      <c r="AV75" s="13">
        <v>0</v>
      </c>
      <c r="AW75" s="13">
        <v>0</v>
      </c>
      <c r="AX75" s="13">
        <v>0</v>
      </c>
      <c r="AY75" s="13">
        <v>0</v>
      </c>
      <c r="AZ75" s="13">
        <v>0</v>
      </c>
      <c r="BA75" s="13">
        <v>0</v>
      </c>
      <c r="BB75" s="13">
        <v>0</v>
      </c>
      <c r="BC75" s="13">
        <v>0</v>
      </c>
      <c r="BD75" s="13">
        <v>0</v>
      </c>
      <c r="BE75" s="13">
        <v>0</v>
      </c>
      <c r="BF75" s="13">
        <v>0</v>
      </c>
      <c r="BG75" s="13">
        <v>0</v>
      </c>
      <c r="BH75" s="13" t="s">
        <v>1876</v>
      </c>
      <c r="BI75" s="13" t="s">
        <v>1876</v>
      </c>
      <c r="BJ75" s="13">
        <v>0</v>
      </c>
      <c r="BK75" s="13" t="s">
        <v>1876</v>
      </c>
      <c r="BL75" s="118" t="s">
        <v>1868</v>
      </c>
      <c r="BM75" s="13" t="s">
        <v>27</v>
      </c>
      <c r="BN75" s="13" t="s">
        <v>2445</v>
      </c>
      <c r="BO75" s="13">
        <v>11</v>
      </c>
      <c r="BP75" s="13" t="s">
        <v>2050</v>
      </c>
      <c r="BQ75" s="66" t="s">
        <v>2051</v>
      </c>
      <c r="BR75" s="67" t="s">
        <v>2052</v>
      </c>
      <c r="BS75" s="126">
        <v>8484</v>
      </c>
      <c r="BT75" s="72" t="s">
        <v>2451</v>
      </c>
      <c r="BU75" s="110">
        <f t="shared" si="8"/>
        <v>62.844444444444449</v>
      </c>
      <c r="BV75" s="110">
        <f t="shared" si="9"/>
        <v>14.14</v>
      </c>
      <c r="BW75" s="70"/>
      <c r="BX75" s="127">
        <v>6395</v>
      </c>
      <c r="BY75" s="72" t="s">
        <v>2452</v>
      </c>
      <c r="BZ75" s="110">
        <f t="shared" si="10"/>
        <v>39.96875</v>
      </c>
      <c r="CA75" s="110">
        <f t="shared" si="11"/>
        <v>10.658333333333333</v>
      </c>
      <c r="CB75" s="72"/>
      <c r="CC75" s="127">
        <v>14619</v>
      </c>
      <c r="CD75" s="72" t="s">
        <v>2453</v>
      </c>
      <c r="CE75" s="113">
        <f t="shared" si="12"/>
        <v>91.368750000000006</v>
      </c>
      <c r="CF75" s="113">
        <f t="shared" si="13"/>
        <v>24.364999999999998</v>
      </c>
      <c r="CG75" s="72"/>
    </row>
    <row r="76" spans="1:85" ht="69.75" customHeight="1" x14ac:dyDescent="0.3">
      <c r="A76" s="62">
        <v>254</v>
      </c>
      <c r="B76" s="13">
        <v>254</v>
      </c>
      <c r="C76" s="63">
        <v>0</v>
      </c>
      <c r="D76" s="64">
        <v>3</v>
      </c>
      <c r="E76" s="13" t="s">
        <v>1895</v>
      </c>
      <c r="F76" s="13" t="s">
        <v>125</v>
      </c>
      <c r="G76" s="13" t="s">
        <v>2441</v>
      </c>
      <c r="H76" s="13" t="s">
        <v>1038</v>
      </c>
      <c r="I76" s="13">
        <v>135</v>
      </c>
      <c r="J76" s="13" t="s">
        <v>1052</v>
      </c>
      <c r="K76" s="13" t="s">
        <v>2398</v>
      </c>
      <c r="L76" s="13" t="s">
        <v>989</v>
      </c>
      <c r="M76" s="13" t="s">
        <v>2177</v>
      </c>
      <c r="N76" s="13" t="s">
        <v>990</v>
      </c>
      <c r="O76" s="13" t="s">
        <v>87</v>
      </c>
      <c r="P76" s="13" t="s">
        <v>1868</v>
      </c>
      <c r="Q76" s="13" t="s">
        <v>1053</v>
      </c>
      <c r="R76" s="13">
        <v>10</v>
      </c>
      <c r="S76" s="94">
        <v>1</v>
      </c>
      <c r="T76" s="94">
        <v>3</v>
      </c>
      <c r="U76" s="94">
        <v>7</v>
      </c>
      <c r="V76" s="94">
        <v>10</v>
      </c>
      <c r="W76" s="94">
        <v>10</v>
      </c>
      <c r="X76" s="13" t="s">
        <v>2454</v>
      </c>
      <c r="Y76" s="13" t="s">
        <v>2241</v>
      </c>
      <c r="Z76" s="13" t="s">
        <v>1053</v>
      </c>
      <c r="AA76" s="13" t="s">
        <v>1935</v>
      </c>
      <c r="AB76" s="13">
        <v>0</v>
      </c>
      <c r="AC76" s="13">
        <v>0</v>
      </c>
      <c r="AD76" s="13">
        <v>0</v>
      </c>
      <c r="AE76" s="13">
        <v>0</v>
      </c>
      <c r="AF76" s="13">
        <v>0</v>
      </c>
      <c r="AG76" s="13">
        <v>0</v>
      </c>
      <c r="AH76" s="13">
        <v>0</v>
      </c>
      <c r="AI76" s="13">
        <v>0</v>
      </c>
      <c r="AJ76" s="13" t="s">
        <v>1876</v>
      </c>
      <c r="AK76" s="13">
        <v>0</v>
      </c>
      <c r="AL76" s="13" t="s">
        <v>1952</v>
      </c>
      <c r="AM76" s="13">
        <v>0</v>
      </c>
      <c r="AN76" s="13">
        <v>0</v>
      </c>
      <c r="AO76" s="13">
        <v>0</v>
      </c>
      <c r="AP76" s="13">
        <v>0</v>
      </c>
      <c r="AQ76" s="13">
        <v>0</v>
      </c>
      <c r="AR76" s="13">
        <v>0</v>
      </c>
      <c r="AS76" s="13">
        <v>0</v>
      </c>
      <c r="AT76" s="13">
        <v>0</v>
      </c>
      <c r="AU76" s="13">
        <v>0</v>
      </c>
      <c r="AV76" s="13">
        <v>0</v>
      </c>
      <c r="AW76" s="13">
        <v>0</v>
      </c>
      <c r="AX76" s="13">
        <v>0</v>
      </c>
      <c r="AY76" s="13">
        <v>0</v>
      </c>
      <c r="AZ76" s="13">
        <v>0</v>
      </c>
      <c r="BA76" s="13">
        <v>0</v>
      </c>
      <c r="BB76" s="13">
        <v>0</v>
      </c>
      <c r="BC76" s="13">
        <v>0</v>
      </c>
      <c r="BD76" s="13">
        <v>0</v>
      </c>
      <c r="BE76" s="13">
        <v>0</v>
      </c>
      <c r="BF76" s="13">
        <v>0</v>
      </c>
      <c r="BG76" s="13">
        <v>0</v>
      </c>
      <c r="BH76" s="13" t="s">
        <v>1876</v>
      </c>
      <c r="BI76" s="13" t="s">
        <v>1876</v>
      </c>
      <c r="BJ76" s="13">
        <v>0</v>
      </c>
      <c r="BK76" s="13" t="s">
        <v>1876</v>
      </c>
      <c r="BL76" s="13" t="s">
        <v>1868</v>
      </c>
      <c r="BM76" s="13" t="s">
        <v>28</v>
      </c>
      <c r="BN76" s="13" t="s">
        <v>2455</v>
      </c>
      <c r="BO76" s="13">
        <v>11</v>
      </c>
      <c r="BP76" s="13" t="s">
        <v>2050</v>
      </c>
      <c r="BQ76" s="66" t="s">
        <v>2051</v>
      </c>
      <c r="BR76" s="67" t="s">
        <v>2052</v>
      </c>
      <c r="BS76" s="126">
        <v>1</v>
      </c>
      <c r="BT76" s="72" t="s">
        <v>2456</v>
      </c>
      <c r="BU76" s="110">
        <f t="shared" si="8"/>
        <v>100</v>
      </c>
      <c r="BV76" s="110">
        <f t="shared" si="9"/>
        <v>10</v>
      </c>
      <c r="BW76" s="70"/>
      <c r="BX76" s="128">
        <v>3</v>
      </c>
      <c r="BY76" s="72" t="s">
        <v>2457</v>
      </c>
      <c r="BZ76" s="110">
        <f t="shared" si="10"/>
        <v>100</v>
      </c>
      <c r="CA76" s="110">
        <f t="shared" si="11"/>
        <v>30</v>
      </c>
      <c r="CB76" s="72"/>
      <c r="CC76" s="126">
        <v>3</v>
      </c>
      <c r="CD76" s="72" t="s">
        <v>2458</v>
      </c>
      <c r="CE76" s="113">
        <f t="shared" si="12"/>
        <v>100</v>
      </c>
      <c r="CF76" s="113">
        <f t="shared" si="13"/>
        <v>30</v>
      </c>
      <c r="CG76" s="72"/>
    </row>
    <row r="77" spans="1:85" ht="113.25" hidden="1" customHeight="1" x14ac:dyDescent="0.3">
      <c r="A77" s="62">
        <v>259</v>
      </c>
      <c r="B77" s="13">
        <v>259</v>
      </c>
      <c r="C77" s="63">
        <v>0</v>
      </c>
      <c r="D77" s="64">
        <v>3</v>
      </c>
      <c r="E77" s="13" t="s">
        <v>1895</v>
      </c>
      <c r="F77" s="13" t="s">
        <v>125</v>
      </c>
      <c r="G77" s="13" t="s">
        <v>2459</v>
      </c>
      <c r="H77" s="13" t="s">
        <v>1294</v>
      </c>
      <c r="I77" s="13" t="s">
        <v>2460</v>
      </c>
      <c r="J77" s="13" t="s">
        <v>1295</v>
      </c>
      <c r="K77" s="13" t="s">
        <v>1866</v>
      </c>
      <c r="L77" s="13" t="s">
        <v>1193</v>
      </c>
      <c r="M77" s="13" t="s">
        <v>1867</v>
      </c>
      <c r="N77" s="13" t="s">
        <v>1194</v>
      </c>
      <c r="O77" s="13" t="s">
        <v>87</v>
      </c>
      <c r="P77" s="13" t="s">
        <v>1868</v>
      </c>
      <c r="Q77" s="13" t="s">
        <v>1296</v>
      </c>
      <c r="R77" s="13">
        <v>13</v>
      </c>
      <c r="S77" s="13">
        <v>0</v>
      </c>
      <c r="T77" s="13">
        <v>3</v>
      </c>
      <c r="U77" s="13">
        <v>10</v>
      </c>
      <c r="V77" s="13">
        <v>0</v>
      </c>
      <c r="W77" s="13">
        <v>0</v>
      </c>
      <c r="X77" s="13" t="s">
        <v>2461</v>
      </c>
      <c r="Y77" s="13" t="s">
        <v>1870</v>
      </c>
      <c r="Z77" s="13" t="s">
        <v>1899</v>
      </c>
      <c r="AA77" s="13" t="s">
        <v>2462</v>
      </c>
      <c r="AB77" s="13">
        <v>177</v>
      </c>
      <c r="AC77" s="13">
        <v>2016</v>
      </c>
      <c r="AD77" s="13" t="s">
        <v>1901</v>
      </c>
      <c r="AE77" s="13" t="s">
        <v>2463</v>
      </c>
      <c r="AF77" s="13" t="s">
        <v>2461</v>
      </c>
      <c r="AG77" s="13" t="s">
        <v>1899</v>
      </c>
      <c r="AH77" s="13">
        <v>177</v>
      </c>
      <c r="AI77" s="13" t="s">
        <v>2462</v>
      </c>
      <c r="AJ77" s="13" t="s">
        <v>1876</v>
      </c>
      <c r="AK77" s="13">
        <v>0</v>
      </c>
      <c r="AL77" s="13" t="s">
        <v>1952</v>
      </c>
      <c r="AM77" s="13">
        <v>0</v>
      </c>
      <c r="AN77" s="13">
        <v>0</v>
      </c>
      <c r="AO77" s="13">
        <v>0</v>
      </c>
      <c r="AP77" s="13">
        <v>0</v>
      </c>
      <c r="AQ77" s="13">
        <v>0</v>
      </c>
      <c r="AR77" s="13">
        <v>0</v>
      </c>
      <c r="AS77" s="13">
        <v>0</v>
      </c>
      <c r="AT77" s="13">
        <v>0</v>
      </c>
      <c r="AU77" s="13">
        <v>0</v>
      </c>
      <c r="AV77" s="13">
        <v>0</v>
      </c>
      <c r="AW77" s="13">
        <v>0</v>
      </c>
      <c r="AX77" s="13">
        <v>0</v>
      </c>
      <c r="AY77" s="13">
        <v>0</v>
      </c>
      <c r="AZ77" s="13">
        <v>0</v>
      </c>
      <c r="BA77" s="13">
        <v>0</v>
      </c>
      <c r="BB77" s="13">
        <v>0</v>
      </c>
      <c r="BC77" s="13">
        <v>0</v>
      </c>
      <c r="BD77" s="13">
        <v>0</v>
      </c>
      <c r="BE77" s="13">
        <v>0</v>
      </c>
      <c r="BF77" s="13">
        <v>0</v>
      </c>
      <c r="BG77" s="13">
        <v>0</v>
      </c>
      <c r="BH77" s="13" t="s">
        <v>1878</v>
      </c>
      <c r="BI77" s="13">
        <v>0</v>
      </c>
      <c r="BJ77" s="13">
        <v>0</v>
      </c>
      <c r="BK77" s="13" t="s">
        <v>1876</v>
      </c>
      <c r="BL77" s="13" t="s">
        <v>1868</v>
      </c>
      <c r="BM77" s="13" t="s">
        <v>30</v>
      </c>
      <c r="BN77" s="13" t="s">
        <v>31</v>
      </c>
      <c r="BO77" s="13">
        <v>4</v>
      </c>
      <c r="BP77" s="13" t="s">
        <v>1904</v>
      </c>
      <c r="BQ77" s="66" t="s">
        <v>2179</v>
      </c>
      <c r="BR77" s="67" t="s">
        <v>2180</v>
      </c>
      <c r="BS77" s="68">
        <v>0</v>
      </c>
      <c r="BT77" s="13" t="s">
        <v>2464</v>
      </c>
      <c r="BU77" s="70">
        <v>0</v>
      </c>
      <c r="BV77" s="70">
        <v>0</v>
      </c>
      <c r="BW77" s="70"/>
      <c r="BX77" s="68"/>
      <c r="BY77" s="13"/>
      <c r="BZ77" s="70"/>
      <c r="CA77" s="70"/>
      <c r="CB77" s="70"/>
      <c r="CC77" s="71">
        <v>1</v>
      </c>
      <c r="CD77" s="13" t="s">
        <v>2465</v>
      </c>
      <c r="CE77" s="129">
        <v>100</v>
      </c>
      <c r="CF77" s="129">
        <v>7.69</v>
      </c>
      <c r="CG77" s="70" t="s">
        <v>2466</v>
      </c>
    </row>
    <row r="78" spans="1:85" ht="113.25" hidden="1" customHeight="1" x14ac:dyDescent="0.3">
      <c r="A78" s="62">
        <v>261</v>
      </c>
      <c r="B78" s="13">
        <v>261</v>
      </c>
      <c r="C78" s="63">
        <v>0</v>
      </c>
      <c r="D78" s="64">
        <v>3</v>
      </c>
      <c r="E78" s="13" t="s">
        <v>1895</v>
      </c>
      <c r="F78" s="13" t="s">
        <v>125</v>
      </c>
      <c r="G78" s="13" t="s">
        <v>2459</v>
      </c>
      <c r="H78" s="13" t="s">
        <v>1294</v>
      </c>
      <c r="I78" s="13" t="s">
        <v>2460</v>
      </c>
      <c r="J78" s="13" t="s">
        <v>1295</v>
      </c>
      <c r="K78" s="13" t="s">
        <v>1866</v>
      </c>
      <c r="L78" s="13" t="s">
        <v>1193</v>
      </c>
      <c r="M78" s="13">
        <v>122</v>
      </c>
      <c r="N78" s="13" t="s">
        <v>1194</v>
      </c>
      <c r="O78" s="13" t="s">
        <v>87</v>
      </c>
      <c r="P78" s="13" t="s">
        <v>1868</v>
      </c>
      <c r="Q78" s="13" t="s">
        <v>1300</v>
      </c>
      <c r="R78" s="13">
        <v>2</v>
      </c>
      <c r="S78" s="13">
        <v>0</v>
      </c>
      <c r="T78" s="13">
        <v>0</v>
      </c>
      <c r="U78" s="13">
        <v>2</v>
      </c>
      <c r="V78" s="13">
        <v>0</v>
      </c>
      <c r="W78" s="13">
        <v>0</v>
      </c>
      <c r="X78" s="13" t="s">
        <v>2467</v>
      </c>
      <c r="Y78" s="13" t="s">
        <v>1870</v>
      </c>
      <c r="Z78" s="13" t="s">
        <v>1899</v>
      </c>
      <c r="AA78" s="13" t="s">
        <v>2468</v>
      </c>
      <c r="AB78" s="13" t="s">
        <v>2469</v>
      </c>
      <c r="AC78" s="13">
        <v>2015</v>
      </c>
      <c r="AD78" s="13" t="s">
        <v>1901</v>
      </c>
      <c r="AE78" s="13" t="s">
        <v>2470</v>
      </c>
      <c r="AF78" s="13" t="s">
        <v>2471</v>
      </c>
      <c r="AG78" s="13" t="s">
        <v>1899</v>
      </c>
      <c r="AH78" s="13" t="s">
        <v>2469</v>
      </c>
      <c r="AI78" s="13" t="s">
        <v>2472</v>
      </c>
      <c r="AJ78" s="13" t="s">
        <v>1876</v>
      </c>
      <c r="AK78" s="13">
        <v>0</v>
      </c>
      <c r="AL78" s="13" t="s">
        <v>1952</v>
      </c>
      <c r="AM78" s="13">
        <v>0</v>
      </c>
      <c r="AN78" s="13">
        <v>0</v>
      </c>
      <c r="AO78" s="13">
        <v>0</v>
      </c>
      <c r="AP78" s="13">
        <v>0</v>
      </c>
      <c r="AQ78" s="13">
        <v>0</v>
      </c>
      <c r="AR78" s="13">
        <v>0</v>
      </c>
      <c r="AS78" s="13">
        <v>0</v>
      </c>
      <c r="AT78" s="13">
        <v>0</v>
      </c>
      <c r="AU78" s="13">
        <v>0</v>
      </c>
      <c r="AV78" s="13">
        <v>0</v>
      </c>
      <c r="AW78" s="13">
        <v>0</v>
      </c>
      <c r="AX78" s="13">
        <v>0</v>
      </c>
      <c r="AY78" s="13">
        <v>0</v>
      </c>
      <c r="AZ78" s="13">
        <v>0</v>
      </c>
      <c r="BA78" s="13">
        <v>0</v>
      </c>
      <c r="BB78" s="13">
        <v>0</v>
      </c>
      <c r="BC78" s="13">
        <v>0</v>
      </c>
      <c r="BD78" s="13">
        <v>0</v>
      </c>
      <c r="BE78" s="13">
        <v>0</v>
      </c>
      <c r="BF78" s="13">
        <v>0</v>
      </c>
      <c r="BG78" s="13">
        <v>0</v>
      </c>
      <c r="BH78" s="13" t="s">
        <v>1878</v>
      </c>
      <c r="BI78" s="13">
        <v>0</v>
      </c>
      <c r="BJ78" s="13">
        <v>0</v>
      </c>
      <c r="BK78" s="13" t="s">
        <v>1876</v>
      </c>
      <c r="BL78" s="13" t="s">
        <v>1868</v>
      </c>
      <c r="BM78" s="13" t="s">
        <v>32</v>
      </c>
      <c r="BN78" s="13" t="s">
        <v>31</v>
      </c>
      <c r="BO78" s="13">
        <v>4</v>
      </c>
      <c r="BP78" s="13" t="s">
        <v>1904</v>
      </c>
      <c r="BQ78" s="66" t="s">
        <v>2179</v>
      </c>
      <c r="BR78" s="67" t="s">
        <v>2180</v>
      </c>
      <c r="BS78" s="68">
        <v>0</v>
      </c>
      <c r="BT78" s="13" t="s">
        <v>2473</v>
      </c>
      <c r="BU78" s="70">
        <v>0</v>
      </c>
      <c r="BV78" s="70">
        <v>0</v>
      </c>
      <c r="BW78" s="70"/>
      <c r="BX78" s="68"/>
      <c r="BY78" s="13"/>
      <c r="BZ78" s="70"/>
      <c r="CA78" s="70"/>
      <c r="CB78" s="70"/>
      <c r="CC78" s="71">
        <v>0</v>
      </c>
      <c r="CD78" s="13" t="s">
        <v>2474</v>
      </c>
      <c r="CE78" s="129">
        <v>0</v>
      </c>
      <c r="CF78" s="129">
        <v>0</v>
      </c>
      <c r="CG78" s="70"/>
    </row>
    <row r="79" spans="1:85" ht="113.25" hidden="1" customHeight="1" x14ac:dyDescent="0.3">
      <c r="A79" s="62">
        <v>264</v>
      </c>
      <c r="B79" s="13">
        <v>264</v>
      </c>
      <c r="C79" s="63">
        <v>0</v>
      </c>
      <c r="D79" s="64">
        <v>3</v>
      </c>
      <c r="E79" s="13" t="s">
        <v>1895</v>
      </c>
      <c r="F79" s="13" t="s">
        <v>125</v>
      </c>
      <c r="G79" s="13" t="s">
        <v>2459</v>
      </c>
      <c r="H79" s="13" t="s">
        <v>1294</v>
      </c>
      <c r="I79" s="13" t="s">
        <v>2460</v>
      </c>
      <c r="J79" s="13" t="s">
        <v>1295</v>
      </c>
      <c r="K79" s="13" t="s">
        <v>1866</v>
      </c>
      <c r="L79" s="13" t="s">
        <v>1193</v>
      </c>
      <c r="M79" s="13">
        <v>122</v>
      </c>
      <c r="N79" s="13" t="s">
        <v>1194</v>
      </c>
      <c r="O79" s="13" t="s">
        <v>87</v>
      </c>
      <c r="P79" s="13" t="s">
        <v>1868</v>
      </c>
      <c r="Q79" s="13" t="s">
        <v>1307</v>
      </c>
      <c r="R79" s="13">
        <v>17</v>
      </c>
      <c r="S79" s="13">
        <v>0</v>
      </c>
      <c r="T79" s="13">
        <v>0</v>
      </c>
      <c r="U79" s="13">
        <v>8</v>
      </c>
      <c r="V79" s="13">
        <v>9</v>
      </c>
      <c r="W79" s="13">
        <v>0</v>
      </c>
      <c r="X79" s="13" t="s">
        <v>2475</v>
      </c>
      <c r="Y79" s="13" t="s">
        <v>1870</v>
      </c>
      <c r="Z79" s="13" t="s">
        <v>1899</v>
      </c>
      <c r="AA79" s="13" t="s">
        <v>2476</v>
      </c>
      <c r="AB79" s="13">
        <v>17</v>
      </c>
      <c r="AC79" s="13">
        <v>2015</v>
      </c>
      <c r="AD79" s="13" t="s">
        <v>1901</v>
      </c>
      <c r="AE79" s="13" t="s">
        <v>1307</v>
      </c>
      <c r="AF79" s="13" t="s">
        <v>2477</v>
      </c>
      <c r="AG79" s="13" t="s">
        <v>1899</v>
      </c>
      <c r="AH79" s="13">
        <v>17</v>
      </c>
      <c r="AI79" s="13" t="s">
        <v>2478</v>
      </c>
      <c r="AJ79" s="13" t="s">
        <v>1876</v>
      </c>
      <c r="AK79" s="13">
        <v>0</v>
      </c>
      <c r="AL79" s="13" t="s">
        <v>1952</v>
      </c>
      <c r="AM79" s="13">
        <v>0</v>
      </c>
      <c r="AN79" s="13">
        <v>0</v>
      </c>
      <c r="AO79" s="13">
        <v>0</v>
      </c>
      <c r="AP79" s="13">
        <v>0</v>
      </c>
      <c r="AQ79" s="13">
        <v>0</v>
      </c>
      <c r="AR79" s="13">
        <v>0</v>
      </c>
      <c r="AS79" s="13">
        <v>0</v>
      </c>
      <c r="AT79" s="13">
        <v>0</v>
      </c>
      <c r="AU79" s="13">
        <v>0</v>
      </c>
      <c r="AV79" s="13">
        <v>0</v>
      </c>
      <c r="AW79" s="13">
        <v>0</v>
      </c>
      <c r="AX79" s="13">
        <v>0</v>
      </c>
      <c r="AY79" s="13">
        <v>0</v>
      </c>
      <c r="AZ79" s="13">
        <v>0</v>
      </c>
      <c r="BA79" s="13">
        <v>0</v>
      </c>
      <c r="BB79" s="13">
        <v>0</v>
      </c>
      <c r="BC79" s="13">
        <v>0</v>
      </c>
      <c r="BD79" s="13">
        <v>0</v>
      </c>
      <c r="BE79" s="13">
        <v>0</v>
      </c>
      <c r="BF79" s="13">
        <v>0</v>
      </c>
      <c r="BG79" s="13">
        <v>0</v>
      </c>
      <c r="BH79" s="13" t="s">
        <v>1878</v>
      </c>
      <c r="BI79" s="13">
        <v>0</v>
      </c>
      <c r="BJ79" s="13">
        <v>0</v>
      </c>
      <c r="BK79" s="13" t="s">
        <v>1876</v>
      </c>
      <c r="BL79" s="13" t="s">
        <v>1868</v>
      </c>
      <c r="BM79" s="13" t="s">
        <v>33</v>
      </c>
      <c r="BN79" s="13" t="s">
        <v>31</v>
      </c>
      <c r="BO79" s="13">
        <v>4</v>
      </c>
      <c r="BP79" s="13" t="s">
        <v>1904</v>
      </c>
      <c r="BQ79" s="66" t="s">
        <v>2179</v>
      </c>
      <c r="BR79" s="67" t="s">
        <v>2180</v>
      </c>
      <c r="BS79" s="68">
        <v>0</v>
      </c>
      <c r="BT79" s="13" t="s">
        <v>2473</v>
      </c>
      <c r="BU79" s="70">
        <v>0</v>
      </c>
      <c r="BV79" s="70">
        <v>0</v>
      </c>
      <c r="BW79" s="70"/>
      <c r="BX79" s="68"/>
      <c r="BY79" s="13"/>
      <c r="BZ79" s="70"/>
      <c r="CA79" s="70"/>
      <c r="CB79" s="70"/>
      <c r="CC79" s="71">
        <v>0</v>
      </c>
      <c r="CD79" s="13" t="s">
        <v>2479</v>
      </c>
      <c r="CE79" s="129">
        <v>0</v>
      </c>
      <c r="CF79" s="129">
        <v>0</v>
      </c>
      <c r="CG79" s="70"/>
    </row>
    <row r="80" spans="1:85" ht="113.25" hidden="1" customHeight="1" x14ac:dyDescent="0.3">
      <c r="A80" s="62">
        <v>266</v>
      </c>
      <c r="B80" s="13">
        <v>266</v>
      </c>
      <c r="C80" s="63">
        <v>0</v>
      </c>
      <c r="D80" s="64">
        <v>3</v>
      </c>
      <c r="E80" s="13" t="s">
        <v>1895</v>
      </c>
      <c r="F80" s="13" t="s">
        <v>125</v>
      </c>
      <c r="G80" s="13" t="s">
        <v>2459</v>
      </c>
      <c r="H80" s="13" t="s">
        <v>1294</v>
      </c>
      <c r="I80" s="13" t="s">
        <v>2460</v>
      </c>
      <c r="J80" s="13" t="s">
        <v>1295</v>
      </c>
      <c r="K80" s="13" t="s">
        <v>1866</v>
      </c>
      <c r="L80" s="13" t="s">
        <v>1193</v>
      </c>
      <c r="M80" s="13" t="s">
        <v>2063</v>
      </c>
      <c r="N80" s="13" t="s">
        <v>1270</v>
      </c>
      <c r="O80" s="13" t="s">
        <v>87</v>
      </c>
      <c r="P80" s="13" t="s">
        <v>1868</v>
      </c>
      <c r="Q80" s="13" t="s">
        <v>1310</v>
      </c>
      <c r="R80" s="13">
        <v>19</v>
      </c>
      <c r="S80" s="13">
        <v>19</v>
      </c>
      <c r="T80" s="13">
        <v>19</v>
      </c>
      <c r="U80" s="13">
        <v>19</v>
      </c>
      <c r="V80" s="13">
        <v>19</v>
      </c>
      <c r="W80" s="13">
        <v>19</v>
      </c>
      <c r="X80" s="13" t="s">
        <v>2480</v>
      </c>
      <c r="Y80" s="13" t="s">
        <v>1870</v>
      </c>
      <c r="Z80" s="13" t="s">
        <v>1899</v>
      </c>
      <c r="AA80" s="13" t="s">
        <v>2481</v>
      </c>
      <c r="AB80" s="13">
        <v>23</v>
      </c>
      <c r="AC80" s="13">
        <v>2015</v>
      </c>
      <c r="AD80" s="13" t="s">
        <v>2482</v>
      </c>
      <c r="AE80" s="13" t="s">
        <v>2483</v>
      </c>
      <c r="AF80" s="13" t="s">
        <v>2480</v>
      </c>
      <c r="AG80" s="13" t="s">
        <v>1899</v>
      </c>
      <c r="AH80" s="13">
        <v>23</v>
      </c>
      <c r="AI80" s="13" t="s">
        <v>2484</v>
      </c>
      <c r="AJ80" s="13" t="s">
        <v>1876</v>
      </c>
      <c r="AK80" s="13">
        <v>0</v>
      </c>
      <c r="AL80" s="13" t="s">
        <v>2090</v>
      </c>
      <c r="AM80" s="13">
        <v>0</v>
      </c>
      <c r="AN80" s="13">
        <v>0</v>
      </c>
      <c r="AO80" s="13">
        <v>0</v>
      </c>
      <c r="AP80" s="13">
        <v>0</v>
      </c>
      <c r="AQ80" s="13">
        <v>0</v>
      </c>
      <c r="AR80" s="13">
        <v>0</v>
      </c>
      <c r="AS80" s="13">
        <v>0</v>
      </c>
      <c r="AT80" s="13">
        <v>0</v>
      </c>
      <c r="AU80" s="13">
        <v>0</v>
      </c>
      <c r="AV80" s="13">
        <v>0</v>
      </c>
      <c r="AW80" s="13">
        <v>0</v>
      </c>
      <c r="AX80" s="13">
        <v>0</v>
      </c>
      <c r="AY80" s="13">
        <v>0</v>
      </c>
      <c r="AZ80" s="13">
        <v>0</v>
      </c>
      <c r="BA80" s="13">
        <v>0</v>
      </c>
      <c r="BB80" s="13">
        <v>0</v>
      </c>
      <c r="BC80" s="13">
        <v>0</v>
      </c>
      <c r="BD80" s="13">
        <v>0</v>
      </c>
      <c r="BE80" s="13">
        <v>0</v>
      </c>
      <c r="BF80" s="13">
        <v>0</v>
      </c>
      <c r="BG80" s="13">
        <v>0</v>
      </c>
      <c r="BH80" s="13" t="s">
        <v>1878</v>
      </c>
      <c r="BI80" s="13">
        <v>0</v>
      </c>
      <c r="BJ80" s="13">
        <v>0</v>
      </c>
      <c r="BK80" s="13" t="s">
        <v>1876</v>
      </c>
      <c r="BL80" s="13" t="s">
        <v>1868</v>
      </c>
      <c r="BM80" s="13" t="s">
        <v>34</v>
      </c>
      <c r="BN80" s="13" t="s">
        <v>35</v>
      </c>
      <c r="BO80" s="13">
        <v>4</v>
      </c>
      <c r="BP80" s="13" t="s">
        <v>1904</v>
      </c>
      <c r="BQ80" s="66" t="s">
        <v>2179</v>
      </c>
      <c r="BR80" s="67" t="s">
        <v>2180</v>
      </c>
      <c r="BS80" s="68">
        <v>19</v>
      </c>
      <c r="BT80" s="72" t="s">
        <v>2485</v>
      </c>
      <c r="BU80" s="70">
        <v>100</v>
      </c>
      <c r="BV80" s="70"/>
      <c r="BW80" s="70"/>
      <c r="BX80" s="68"/>
      <c r="BY80" s="72"/>
      <c r="BZ80" s="70"/>
      <c r="CA80" s="70"/>
      <c r="CB80" s="70"/>
      <c r="CC80" s="71">
        <v>20</v>
      </c>
      <c r="CD80" s="72" t="s">
        <v>2486</v>
      </c>
      <c r="CE80" s="129">
        <v>105.2</v>
      </c>
      <c r="CF80" s="129">
        <v>105.2</v>
      </c>
      <c r="CG80" s="70"/>
    </row>
    <row r="81" spans="1:85" ht="113.25" hidden="1" customHeight="1" x14ac:dyDescent="0.3">
      <c r="A81" s="62">
        <v>2671</v>
      </c>
      <c r="B81" s="13">
        <v>267</v>
      </c>
      <c r="C81" s="63">
        <v>0</v>
      </c>
      <c r="D81" s="64">
        <v>3</v>
      </c>
      <c r="E81" s="13" t="s">
        <v>1895</v>
      </c>
      <c r="F81" s="13" t="s">
        <v>125</v>
      </c>
      <c r="G81" s="13" t="s">
        <v>2459</v>
      </c>
      <c r="H81" s="13" t="s">
        <v>1294</v>
      </c>
      <c r="I81" s="13" t="s">
        <v>2460</v>
      </c>
      <c r="J81" s="13" t="s">
        <v>1295</v>
      </c>
      <c r="K81" s="13" t="s">
        <v>1866</v>
      </c>
      <c r="L81" s="13" t="s">
        <v>1193</v>
      </c>
      <c r="M81" s="13" t="s">
        <v>2063</v>
      </c>
      <c r="N81" s="13" t="s">
        <v>1270</v>
      </c>
      <c r="O81" s="13" t="s">
        <v>87</v>
      </c>
      <c r="P81" s="13" t="s">
        <v>1868</v>
      </c>
      <c r="Q81" s="13" t="s">
        <v>1313</v>
      </c>
      <c r="R81" s="72">
        <v>2</v>
      </c>
      <c r="S81" s="65">
        <v>0</v>
      </c>
      <c r="T81" s="65">
        <v>1</v>
      </c>
      <c r="U81" s="65">
        <v>0.3</v>
      </c>
      <c r="V81" s="65">
        <v>0.3</v>
      </c>
      <c r="W81" s="65">
        <v>0.4</v>
      </c>
      <c r="X81" s="13" t="s">
        <v>2487</v>
      </c>
      <c r="Y81" s="13" t="s">
        <v>2241</v>
      </c>
      <c r="Z81" s="13" t="s">
        <v>1899</v>
      </c>
      <c r="AA81" s="13" t="s">
        <v>2481</v>
      </c>
      <c r="AB81" s="13" t="s">
        <v>2488</v>
      </c>
      <c r="AC81" s="13" t="s">
        <v>2488</v>
      </c>
      <c r="AD81" s="13" t="s">
        <v>2488</v>
      </c>
      <c r="AE81" s="13" t="s">
        <v>2488</v>
      </c>
      <c r="AF81" s="13" t="s">
        <v>2488</v>
      </c>
      <c r="AG81" s="13" t="s">
        <v>2488</v>
      </c>
      <c r="AH81" s="13" t="s">
        <v>2488</v>
      </c>
      <c r="AI81" s="13" t="s">
        <v>2488</v>
      </c>
      <c r="AJ81" s="13" t="s">
        <v>1876</v>
      </c>
      <c r="AK81" s="13">
        <v>0</v>
      </c>
      <c r="AL81" s="13" t="s">
        <v>1952</v>
      </c>
      <c r="AM81" s="13">
        <v>0</v>
      </c>
      <c r="AN81" s="13">
        <v>0</v>
      </c>
      <c r="AO81" s="13">
        <v>0</v>
      </c>
      <c r="AP81" s="13">
        <v>0</v>
      </c>
      <c r="AQ81" s="13">
        <v>0</v>
      </c>
      <c r="AR81" s="13">
        <v>0</v>
      </c>
      <c r="AS81" s="13">
        <v>0</v>
      </c>
      <c r="AT81" s="13">
        <v>0</v>
      </c>
      <c r="AU81" s="13">
        <v>0</v>
      </c>
      <c r="AV81" s="13">
        <v>0</v>
      </c>
      <c r="AW81" s="13">
        <v>0</v>
      </c>
      <c r="AX81" s="13">
        <v>0</v>
      </c>
      <c r="AY81" s="13">
        <v>0</v>
      </c>
      <c r="AZ81" s="13">
        <v>0</v>
      </c>
      <c r="BA81" s="13">
        <v>0</v>
      </c>
      <c r="BB81" s="13">
        <v>0</v>
      </c>
      <c r="BC81" s="13">
        <v>0</v>
      </c>
      <c r="BD81" s="13">
        <v>0</v>
      </c>
      <c r="BE81" s="13">
        <v>0</v>
      </c>
      <c r="BF81" s="13">
        <v>0</v>
      </c>
      <c r="BG81" s="13">
        <v>0</v>
      </c>
      <c r="BH81" s="13" t="s">
        <v>1878</v>
      </c>
      <c r="BI81" s="13">
        <v>0</v>
      </c>
      <c r="BJ81" s="13">
        <v>0</v>
      </c>
      <c r="BK81" s="13" t="s">
        <v>1876</v>
      </c>
      <c r="BL81" s="13" t="s">
        <v>1868</v>
      </c>
      <c r="BM81" s="13" t="s">
        <v>36</v>
      </c>
      <c r="BN81" s="13" t="s">
        <v>35</v>
      </c>
      <c r="BO81" s="13">
        <v>4</v>
      </c>
      <c r="BP81" s="13" t="s">
        <v>1904</v>
      </c>
      <c r="BQ81" s="66" t="s">
        <v>2179</v>
      </c>
      <c r="BR81" s="67" t="s">
        <v>2180</v>
      </c>
      <c r="BS81" s="68"/>
      <c r="BT81" s="72"/>
      <c r="BU81" s="69"/>
      <c r="BV81" s="69"/>
      <c r="BW81" s="70"/>
      <c r="BX81" s="68">
        <v>0.2</v>
      </c>
      <c r="BY81" s="72" t="s">
        <v>2489</v>
      </c>
      <c r="BZ81" s="69">
        <v>20</v>
      </c>
      <c r="CA81" s="69">
        <v>10</v>
      </c>
      <c r="CB81" s="70"/>
      <c r="CC81" s="71">
        <v>0.5</v>
      </c>
      <c r="CD81" s="72" t="s">
        <v>2490</v>
      </c>
      <c r="CE81" s="73">
        <v>50</v>
      </c>
      <c r="CF81" s="73">
        <v>25</v>
      </c>
      <c r="CG81" s="70"/>
    </row>
    <row r="82" spans="1:85" ht="113.25" hidden="1" customHeight="1" x14ac:dyDescent="0.3">
      <c r="A82" s="62">
        <v>269</v>
      </c>
      <c r="B82" s="13">
        <v>269</v>
      </c>
      <c r="C82" s="63">
        <v>0</v>
      </c>
      <c r="D82" s="64">
        <v>1</v>
      </c>
      <c r="E82" s="13" t="s">
        <v>1895</v>
      </c>
      <c r="F82" s="13" t="s">
        <v>125</v>
      </c>
      <c r="G82" s="13" t="s">
        <v>2491</v>
      </c>
      <c r="H82" s="13" t="s">
        <v>126</v>
      </c>
      <c r="I82" s="13" t="s">
        <v>2492</v>
      </c>
      <c r="J82" s="13" t="s">
        <v>842</v>
      </c>
      <c r="K82" s="13" t="s">
        <v>2493</v>
      </c>
      <c r="L82" s="13" t="s">
        <v>843</v>
      </c>
      <c r="M82" s="13" t="s">
        <v>2320</v>
      </c>
      <c r="N82" s="13" t="s">
        <v>844</v>
      </c>
      <c r="O82" s="13" t="s">
        <v>87</v>
      </c>
      <c r="P82" s="13" t="s">
        <v>1868</v>
      </c>
      <c r="Q82" s="13" t="s">
        <v>845</v>
      </c>
      <c r="R82" s="13">
        <v>78</v>
      </c>
      <c r="S82" s="93">
        <v>0.76900000000000002</v>
      </c>
      <c r="T82" s="93">
        <v>0.77200000000000002</v>
      </c>
      <c r="U82" s="93">
        <v>0.77200000000000002</v>
      </c>
      <c r="V82" s="93">
        <v>0.78</v>
      </c>
      <c r="W82" s="93">
        <v>0.78</v>
      </c>
      <c r="X82" s="13" t="s">
        <v>2494</v>
      </c>
      <c r="Y82" s="13" t="s">
        <v>2300</v>
      </c>
      <c r="Z82" s="13" t="s">
        <v>2495</v>
      </c>
      <c r="AA82" s="13" t="s">
        <v>10</v>
      </c>
      <c r="AB82" s="13">
        <v>0</v>
      </c>
      <c r="AC82" s="13">
        <v>2014</v>
      </c>
      <c r="AD82" s="13" t="s">
        <v>2496</v>
      </c>
      <c r="AE82" s="13" t="s">
        <v>845</v>
      </c>
      <c r="AF82" s="13" t="s">
        <v>2494</v>
      </c>
      <c r="AG82" s="13" t="s">
        <v>2495</v>
      </c>
      <c r="AH82" s="13">
        <v>76.900000000000006</v>
      </c>
      <c r="AI82" s="13" t="s">
        <v>10</v>
      </c>
      <c r="AJ82" s="13" t="s">
        <v>1876</v>
      </c>
      <c r="AK82" s="13">
        <v>0</v>
      </c>
      <c r="AL82" s="13" t="s">
        <v>1952</v>
      </c>
      <c r="AM82" s="13" t="s">
        <v>1876</v>
      </c>
      <c r="AN82" s="13">
        <v>0</v>
      </c>
      <c r="AO82" s="13">
        <v>0</v>
      </c>
      <c r="AP82" s="13">
        <v>0</v>
      </c>
      <c r="AQ82" s="13">
        <v>0</v>
      </c>
      <c r="AR82" s="13">
        <v>0</v>
      </c>
      <c r="AS82" s="13">
        <v>0</v>
      </c>
      <c r="AT82" s="13">
        <v>0</v>
      </c>
      <c r="AU82" s="13">
        <v>0</v>
      </c>
      <c r="AV82" s="13">
        <v>0</v>
      </c>
      <c r="AW82" s="13">
        <v>0</v>
      </c>
      <c r="AX82" s="13">
        <v>0</v>
      </c>
      <c r="AY82" s="13">
        <v>0</v>
      </c>
      <c r="AZ82" s="13">
        <v>0</v>
      </c>
      <c r="BA82" s="13">
        <v>0</v>
      </c>
      <c r="BB82" s="13">
        <v>0</v>
      </c>
      <c r="BC82" s="13">
        <v>0</v>
      </c>
      <c r="BD82" s="13">
        <v>0</v>
      </c>
      <c r="BE82" s="13">
        <v>0</v>
      </c>
      <c r="BF82" s="13" t="s">
        <v>1876</v>
      </c>
      <c r="BG82" s="13">
        <v>0</v>
      </c>
      <c r="BH82" s="13">
        <v>0</v>
      </c>
      <c r="BI82" s="13">
        <v>0</v>
      </c>
      <c r="BJ82" s="13">
        <v>0</v>
      </c>
      <c r="BK82" s="13" t="s">
        <v>1876</v>
      </c>
      <c r="BL82" s="13" t="s">
        <v>1868</v>
      </c>
      <c r="BM82" s="13" t="s">
        <v>39</v>
      </c>
      <c r="BN82" s="13" t="s">
        <v>2303</v>
      </c>
      <c r="BO82" s="13">
        <v>16</v>
      </c>
      <c r="BP82" s="13" t="s">
        <v>2035</v>
      </c>
      <c r="BQ82" s="66" t="s">
        <v>2497</v>
      </c>
      <c r="BR82" s="67" t="s">
        <v>2498</v>
      </c>
      <c r="BS82" s="68"/>
      <c r="BT82" s="70"/>
      <c r="BU82" s="70"/>
      <c r="BV82" s="91"/>
      <c r="BW82" s="70"/>
      <c r="BX82" s="68" t="s">
        <v>2499</v>
      </c>
      <c r="BY82" s="72" t="s">
        <v>2500</v>
      </c>
      <c r="BZ82" s="84">
        <v>100</v>
      </c>
      <c r="CA82" s="84">
        <v>99</v>
      </c>
      <c r="CB82" s="72"/>
      <c r="CC82" s="85">
        <v>0.76900000000000002</v>
      </c>
      <c r="CD82" s="84">
        <v>100</v>
      </c>
      <c r="CE82" s="73">
        <f t="shared" ref="CE82:CE86" si="14">$CC82*100/$T82</f>
        <v>99.611398963730579</v>
      </c>
      <c r="CF82" s="73">
        <f t="shared" ref="CF82:CF86" si="15">+$CC82*100/$W82</f>
        <v>98.589743589743591</v>
      </c>
      <c r="CG82" s="72" t="s">
        <v>2501</v>
      </c>
    </row>
    <row r="83" spans="1:85" ht="113.25" hidden="1" customHeight="1" x14ac:dyDescent="0.3">
      <c r="A83" s="62">
        <v>270</v>
      </c>
      <c r="B83" s="13">
        <v>270</v>
      </c>
      <c r="C83" s="63">
        <v>0</v>
      </c>
      <c r="D83" s="64">
        <v>2</v>
      </c>
      <c r="E83" s="13" t="s">
        <v>1895</v>
      </c>
      <c r="F83" s="13" t="s">
        <v>125</v>
      </c>
      <c r="G83" s="13" t="s">
        <v>2491</v>
      </c>
      <c r="H83" s="13" t="s">
        <v>126</v>
      </c>
      <c r="I83" s="13" t="s">
        <v>2492</v>
      </c>
      <c r="J83" s="13" t="s">
        <v>842</v>
      </c>
      <c r="K83" s="13" t="s">
        <v>2493</v>
      </c>
      <c r="L83" s="13" t="s">
        <v>843</v>
      </c>
      <c r="M83" s="13" t="s">
        <v>2320</v>
      </c>
      <c r="N83" s="13" t="s">
        <v>844</v>
      </c>
      <c r="O83" s="13" t="s">
        <v>87</v>
      </c>
      <c r="P83" s="13" t="s">
        <v>1868</v>
      </c>
      <c r="Q83" s="13" t="s">
        <v>846</v>
      </c>
      <c r="R83" s="13">
        <v>13</v>
      </c>
      <c r="S83" s="93">
        <v>0.82199999999999995</v>
      </c>
      <c r="T83" s="93">
        <v>0.81200000000000006</v>
      </c>
      <c r="U83" s="93">
        <v>0.81200000000000006</v>
      </c>
      <c r="V83" s="93">
        <v>0.79200000000000004</v>
      </c>
      <c r="W83" s="93">
        <v>0.79200000000000004</v>
      </c>
      <c r="X83" s="13" t="s">
        <v>2502</v>
      </c>
      <c r="Y83" s="13" t="s">
        <v>2300</v>
      </c>
      <c r="Z83" s="13" t="s">
        <v>2503</v>
      </c>
      <c r="AA83" s="13" t="s">
        <v>10</v>
      </c>
      <c r="AB83" s="13">
        <v>0</v>
      </c>
      <c r="AC83" s="13">
        <v>2014</v>
      </c>
      <c r="AD83" s="13" t="s">
        <v>2496</v>
      </c>
      <c r="AE83" s="13" t="s">
        <v>846</v>
      </c>
      <c r="AF83" s="13" t="s">
        <v>2502</v>
      </c>
      <c r="AG83" s="13" t="s">
        <v>2503</v>
      </c>
      <c r="AH83" s="13">
        <v>15</v>
      </c>
      <c r="AI83" s="13" t="s">
        <v>10</v>
      </c>
      <c r="AJ83" s="13" t="s">
        <v>1876</v>
      </c>
      <c r="AK83" s="13">
        <v>0</v>
      </c>
      <c r="AL83" s="13" t="s">
        <v>1952</v>
      </c>
      <c r="AM83" s="13" t="s">
        <v>1876</v>
      </c>
      <c r="AN83" s="13">
        <v>0</v>
      </c>
      <c r="AO83" s="13">
        <v>0</v>
      </c>
      <c r="AP83" s="13">
        <v>0</v>
      </c>
      <c r="AQ83" s="13">
        <v>0</v>
      </c>
      <c r="AR83" s="13">
        <v>0</v>
      </c>
      <c r="AS83" s="13">
        <v>0</v>
      </c>
      <c r="AT83" s="13">
        <v>0</v>
      </c>
      <c r="AU83" s="13">
        <v>0</v>
      </c>
      <c r="AV83" s="13">
        <v>0</v>
      </c>
      <c r="AW83" s="13">
        <v>0</v>
      </c>
      <c r="AX83" s="13">
        <v>0</v>
      </c>
      <c r="AY83" s="13">
        <v>0</v>
      </c>
      <c r="AZ83" s="13">
        <v>0</v>
      </c>
      <c r="BA83" s="13">
        <v>0</v>
      </c>
      <c r="BB83" s="13">
        <v>0</v>
      </c>
      <c r="BC83" s="13">
        <v>0</v>
      </c>
      <c r="BD83" s="13">
        <v>0</v>
      </c>
      <c r="BE83" s="13">
        <v>0</v>
      </c>
      <c r="BF83" s="13" t="s">
        <v>1876</v>
      </c>
      <c r="BG83" s="13">
        <v>0</v>
      </c>
      <c r="BH83" s="13">
        <v>0</v>
      </c>
      <c r="BI83" s="13">
        <v>0</v>
      </c>
      <c r="BJ83" s="13">
        <v>0</v>
      </c>
      <c r="BK83" s="13" t="s">
        <v>1876</v>
      </c>
      <c r="BL83" s="13" t="s">
        <v>1868</v>
      </c>
      <c r="BM83" s="13" t="s">
        <v>41</v>
      </c>
      <c r="BN83" s="13" t="s">
        <v>2303</v>
      </c>
      <c r="BO83" s="13">
        <v>16</v>
      </c>
      <c r="BP83" s="13" t="s">
        <v>2035</v>
      </c>
      <c r="BQ83" s="66" t="s">
        <v>2497</v>
      </c>
      <c r="BR83" s="67" t="s">
        <v>2498</v>
      </c>
      <c r="BS83" s="68"/>
      <c r="BT83" s="70"/>
      <c r="BU83" s="70"/>
      <c r="BV83" s="91"/>
      <c r="BW83" s="70"/>
      <c r="BX83" s="68" t="s">
        <v>2504</v>
      </c>
      <c r="BY83" s="72" t="s">
        <v>2500</v>
      </c>
      <c r="BZ83" s="84">
        <v>0</v>
      </c>
      <c r="CA83" s="84">
        <v>0</v>
      </c>
      <c r="CB83" s="72"/>
      <c r="CC83" s="85">
        <v>0.82199999999999995</v>
      </c>
      <c r="CD83" s="84">
        <v>0</v>
      </c>
      <c r="CE83" s="73">
        <f t="shared" si="14"/>
        <v>101.23152709359604</v>
      </c>
      <c r="CF83" s="73">
        <f t="shared" si="15"/>
        <v>103.78787878787877</v>
      </c>
      <c r="CG83" s="72" t="s">
        <v>2501</v>
      </c>
    </row>
    <row r="84" spans="1:85" ht="113.25" hidden="1" customHeight="1" x14ac:dyDescent="0.3">
      <c r="A84" s="62">
        <v>271</v>
      </c>
      <c r="B84" s="13">
        <v>271</v>
      </c>
      <c r="C84" s="63">
        <v>0</v>
      </c>
      <c r="D84" s="64">
        <v>2</v>
      </c>
      <c r="E84" s="13" t="s">
        <v>1895</v>
      </c>
      <c r="F84" s="13" t="s">
        <v>125</v>
      </c>
      <c r="G84" s="13" t="s">
        <v>2491</v>
      </c>
      <c r="H84" s="13" t="s">
        <v>126</v>
      </c>
      <c r="I84" s="13" t="s">
        <v>2492</v>
      </c>
      <c r="J84" s="13" t="s">
        <v>842</v>
      </c>
      <c r="K84" s="13" t="s">
        <v>2493</v>
      </c>
      <c r="L84" s="13" t="s">
        <v>843</v>
      </c>
      <c r="M84" s="13" t="s">
        <v>2320</v>
      </c>
      <c r="N84" s="13" t="s">
        <v>844</v>
      </c>
      <c r="O84" s="13" t="s">
        <v>87</v>
      </c>
      <c r="P84" s="13" t="s">
        <v>1868</v>
      </c>
      <c r="Q84" s="13" t="s">
        <v>847</v>
      </c>
      <c r="R84" s="13">
        <v>34</v>
      </c>
      <c r="S84" s="93" t="s">
        <v>2505</v>
      </c>
      <c r="T84" s="93">
        <v>0.33100000000000002</v>
      </c>
      <c r="U84" s="93">
        <v>0.33100000000000002</v>
      </c>
      <c r="V84" s="93">
        <v>0.34</v>
      </c>
      <c r="W84" s="93">
        <v>0.34</v>
      </c>
      <c r="X84" s="13" t="s">
        <v>2506</v>
      </c>
      <c r="Y84" s="13" t="s">
        <v>2300</v>
      </c>
      <c r="Z84" s="13" t="s">
        <v>2507</v>
      </c>
      <c r="AA84" s="13" t="s">
        <v>10</v>
      </c>
      <c r="AB84" s="13">
        <v>0</v>
      </c>
      <c r="AC84" s="13">
        <v>2014</v>
      </c>
      <c r="AD84" s="13" t="s">
        <v>2496</v>
      </c>
      <c r="AE84" s="13" t="s">
        <v>847</v>
      </c>
      <c r="AF84" s="13" t="s">
        <v>2506</v>
      </c>
      <c r="AG84" s="13" t="s">
        <v>2507</v>
      </c>
      <c r="AH84" s="13">
        <v>32.1</v>
      </c>
      <c r="AI84" s="13" t="s">
        <v>10</v>
      </c>
      <c r="AJ84" s="13" t="s">
        <v>1876</v>
      </c>
      <c r="AK84" s="13">
        <v>0</v>
      </c>
      <c r="AL84" s="13" t="s">
        <v>1952</v>
      </c>
      <c r="AM84" s="13" t="s">
        <v>1876</v>
      </c>
      <c r="AN84" s="13">
        <v>0</v>
      </c>
      <c r="AO84" s="13">
        <v>0</v>
      </c>
      <c r="AP84" s="13">
        <v>0</v>
      </c>
      <c r="AQ84" s="13">
        <v>0</v>
      </c>
      <c r="AR84" s="13">
        <v>0</v>
      </c>
      <c r="AS84" s="13">
        <v>0</v>
      </c>
      <c r="AT84" s="13">
        <v>0</v>
      </c>
      <c r="AU84" s="13">
        <v>0</v>
      </c>
      <c r="AV84" s="13">
        <v>0</v>
      </c>
      <c r="AW84" s="13">
        <v>0</v>
      </c>
      <c r="AX84" s="13">
        <v>0</v>
      </c>
      <c r="AY84" s="13">
        <v>0</v>
      </c>
      <c r="AZ84" s="13">
        <v>0</v>
      </c>
      <c r="BA84" s="13">
        <v>0</v>
      </c>
      <c r="BB84" s="13">
        <v>0</v>
      </c>
      <c r="BC84" s="13">
        <v>0</v>
      </c>
      <c r="BD84" s="13">
        <v>0</v>
      </c>
      <c r="BE84" s="13">
        <v>0</v>
      </c>
      <c r="BF84" s="13" t="s">
        <v>1876</v>
      </c>
      <c r="BG84" s="13">
        <v>0</v>
      </c>
      <c r="BH84" s="13">
        <v>0</v>
      </c>
      <c r="BI84" s="13">
        <v>0</v>
      </c>
      <c r="BJ84" s="13">
        <v>0</v>
      </c>
      <c r="BK84" s="13" t="s">
        <v>1876</v>
      </c>
      <c r="BL84" s="13" t="s">
        <v>1868</v>
      </c>
      <c r="BM84" s="13" t="s">
        <v>42</v>
      </c>
      <c r="BN84" s="13" t="s">
        <v>2303</v>
      </c>
      <c r="BO84" s="13">
        <v>16</v>
      </c>
      <c r="BP84" s="13" t="s">
        <v>2035</v>
      </c>
      <c r="BQ84" s="66" t="s">
        <v>2497</v>
      </c>
      <c r="BR84" s="67" t="s">
        <v>2498</v>
      </c>
      <c r="BS84" s="68"/>
      <c r="BT84" s="70"/>
      <c r="BU84" s="70"/>
      <c r="BV84" s="91"/>
      <c r="BW84" s="70"/>
      <c r="BX84" s="68" t="s">
        <v>2508</v>
      </c>
      <c r="BY84" s="72" t="s">
        <v>2500</v>
      </c>
      <c r="BZ84" s="84">
        <v>100</v>
      </c>
      <c r="CA84" s="84">
        <v>94</v>
      </c>
      <c r="CB84" s="72"/>
      <c r="CC84" s="85">
        <v>0.32100000000000001</v>
      </c>
      <c r="CD84" s="84">
        <v>100</v>
      </c>
      <c r="CE84" s="73">
        <f t="shared" si="14"/>
        <v>96.978851963746223</v>
      </c>
      <c r="CF84" s="73">
        <f t="shared" si="15"/>
        <v>94.411764705882348</v>
      </c>
      <c r="CG84" s="72" t="s">
        <v>2501</v>
      </c>
    </row>
    <row r="85" spans="1:85" ht="113.25" hidden="1" customHeight="1" x14ac:dyDescent="0.3">
      <c r="A85" s="62">
        <v>272</v>
      </c>
      <c r="B85" s="13">
        <v>272</v>
      </c>
      <c r="C85" s="63">
        <v>0</v>
      </c>
      <c r="D85" s="64">
        <v>2</v>
      </c>
      <c r="E85" s="13" t="s">
        <v>1895</v>
      </c>
      <c r="F85" s="13" t="s">
        <v>125</v>
      </c>
      <c r="G85" s="13" t="s">
        <v>2491</v>
      </c>
      <c r="H85" s="13" t="s">
        <v>126</v>
      </c>
      <c r="I85" s="13" t="s">
        <v>2492</v>
      </c>
      <c r="J85" s="13" t="s">
        <v>842</v>
      </c>
      <c r="K85" s="13" t="s">
        <v>2493</v>
      </c>
      <c r="L85" s="13" t="s">
        <v>843</v>
      </c>
      <c r="M85" s="13" t="s">
        <v>2320</v>
      </c>
      <c r="N85" s="13" t="s">
        <v>844</v>
      </c>
      <c r="O85" s="13" t="s">
        <v>87</v>
      </c>
      <c r="P85" s="13" t="s">
        <v>1868</v>
      </c>
      <c r="Q85" s="13" t="s">
        <v>848</v>
      </c>
      <c r="R85" s="13">
        <v>56</v>
      </c>
      <c r="S85" s="93">
        <v>0.54800000000000004</v>
      </c>
      <c r="T85" s="93">
        <v>0.55200000000000005</v>
      </c>
      <c r="U85" s="93">
        <v>0.55200000000000005</v>
      </c>
      <c r="V85" s="93">
        <v>0.56000000000000005</v>
      </c>
      <c r="W85" s="93">
        <v>0.56000000000000005</v>
      </c>
      <c r="X85" s="13" t="s">
        <v>2509</v>
      </c>
      <c r="Y85" s="13" t="s">
        <v>2300</v>
      </c>
      <c r="Z85" s="13" t="s">
        <v>2510</v>
      </c>
      <c r="AA85" s="13" t="s">
        <v>10</v>
      </c>
      <c r="AB85" s="13">
        <v>0</v>
      </c>
      <c r="AC85" s="13">
        <v>2014</v>
      </c>
      <c r="AD85" s="13" t="s">
        <v>2496</v>
      </c>
      <c r="AE85" s="13" t="s">
        <v>848</v>
      </c>
      <c r="AF85" s="13" t="s">
        <v>2509</v>
      </c>
      <c r="AG85" s="13" t="s">
        <v>2510</v>
      </c>
      <c r="AH85" s="13">
        <v>54.8</v>
      </c>
      <c r="AI85" s="13" t="s">
        <v>10</v>
      </c>
      <c r="AJ85" s="13" t="s">
        <v>1876</v>
      </c>
      <c r="AK85" s="13">
        <v>0</v>
      </c>
      <c r="AL85" s="13" t="s">
        <v>1952</v>
      </c>
      <c r="AM85" s="13" t="s">
        <v>1876</v>
      </c>
      <c r="AN85" s="13">
        <v>0</v>
      </c>
      <c r="AO85" s="13">
        <v>0</v>
      </c>
      <c r="AP85" s="13">
        <v>0</v>
      </c>
      <c r="AQ85" s="13">
        <v>0</v>
      </c>
      <c r="AR85" s="13">
        <v>0</v>
      </c>
      <c r="AS85" s="13">
        <v>0</v>
      </c>
      <c r="AT85" s="13">
        <v>0</v>
      </c>
      <c r="AU85" s="13">
        <v>0</v>
      </c>
      <c r="AV85" s="13">
        <v>0</v>
      </c>
      <c r="AW85" s="13">
        <v>0</v>
      </c>
      <c r="AX85" s="13">
        <v>0</v>
      </c>
      <c r="AY85" s="13">
        <v>0</v>
      </c>
      <c r="AZ85" s="13">
        <v>0</v>
      </c>
      <c r="BA85" s="13">
        <v>0</v>
      </c>
      <c r="BB85" s="13">
        <v>0</v>
      </c>
      <c r="BC85" s="13">
        <v>0</v>
      </c>
      <c r="BD85" s="13">
        <v>0</v>
      </c>
      <c r="BE85" s="13">
        <v>0</v>
      </c>
      <c r="BF85" s="13" t="s">
        <v>1876</v>
      </c>
      <c r="BG85" s="13">
        <v>0</v>
      </c>
      <c r="BH85" s="13">
        <v>0</v>
      </c>
      <c r="BI85" s="13">
        <v>0</v>
      </c>
      <c r="BJ85" s="13">
        <v>0</v>
      </c>
      <c r="BK85" s="13" t="s">
        <v>1876</v>
      </c>
      <c r="BL85" s="13" t="s">
        <v>1868</v>
      </c>
      <c r="BM85" s="13" t="s">
        <v>43</v>
      </c>
      <c r="BN85" s="13" t="s">
        <v>2303</v>
      </c>
      <c r="BO85" s="13">
        <v>16</v>
      </c>
      <c r="BP85" s="13" t="s">
        <v>2035</v>
      </c>
      <c r="BQ85" s="66" t="s">
        <v>2497</v>
      </c>
      <c r="BR85" s="67" t="s">
        <v>2498</v>
      </c>
      <c r="BS85" s="68"/>
      <c r="BT85" s="70"/>
      <c r="BU85" s="70"/>
      <c r="BV85" s="91"/>
      <c r="BW85" s="70"/>
      <c r="BX85" s="68" t="s">
        <v>2511</v>
      </c>
      <c r="BY85" s="72" t="s">
        <v>2500</v>
      </c>
      <c r="BZ85" s="84">
        <v>100</v>
      </c>
      <c r="CA85" s="84">
        <v>98</v>
      </c>
      <c r="CB85" s="72"/>
      <c r="CC85" s="85">
        <v>0.54800000000000004</v>
      </c>
      <c r="CD85" s="84">
        <v>100</v>
      </c>
      <c r="CE85" s="73">
        <f t="shared" si="14"/>
        <v>99.275362318840578</v>
      </c>
      <c r="CF85" s="73">
        <f t="shared" si="15"/>
        <v>97.857142857142861</v>
      </c>
      <c r="CG85" s="72" t="s">
        <v>2501</v>
      </c>
    </row>
    <row r="86" spans="1:85" ht="113.25" hidden="1" customHeight="1" x14ac:dyDescent="0.3">
      <c r="A86" s="62">
        <v>273</v>
      </c>
      <c r="B86" s="13">
        <v>273</v>
      </c>
      <c r="C86" s="63">
        <v>0</v>
      </c>
      <c r="D86" s="64">
        <v>2</v>
      </c>
      <c r="E86" s="13" t="s">
        <v>1895</v>
      </c>
      <c r="F86" s="13" t="s">
        <v>125</v>
      </c>
      <c r="G86" s="13" t="s">
        <v>2491</v>
      </c>
      <c r="H86" s="13" t="s">
        <v>126</v>
      </c>
      <c r="I86" s="13" t="s">
        <v>2492</v>
      </c>
      <c r="J86" s="13" t="s">
        <v>842</v>
      </c>
      <c r="K86" s="13" t="s">
        <v>2493</v>
      </c>
      <c r="L86" s="13" t="s">
        <v>843</v>
      </c>
      <c r="M86" s="13" t="s">
        <v>2320</v>
      </c>
      <c r="N86" s="13" t="s">
        <v>844</v>
      </c>
      <c r="O86" s="13" t="s">
        <v>87</v>
      </c>
      <c r="P86" s="13" t="s">
        <v>1868</v>
      </c>
      <c r="Q86" s="13" t="s">
        <v>850</v>
      </c>
      <c r="R86" s="13">
        <v>36.200000000000003</v>
      </c>
      <c r="S86" s="93">
        <v>0.43519999999999998</v>
      </c>
      <c r="T86" s="93">
        <v>0.39200000000000002</v>
      </c>
      <c r="U86" s="93">
        <v>0.39200000000000002</v>
      </c>
      <c r="V86" s="93">
        <v>0.36199999999999999</v>
      </c>
      <c r="W86" s="93">
        <v>0.36199999999999999</v>
      </c>
      <c r="X86" s="13" t="s">
        <v>2512</v>
      </c>
      <c r="Y86" s="13" t="s">
        <v>2300</v>
      </c>
      <c r="Z86" s="13" t="s">
        <v>2513</v>
      </c>
      <c r="AA86" s="13" t="s">
        <v>10</v>
      </c>
      <c r="AB86" s="13">
        <v>0</v>
      </c>
      <c r="AC86" s="13">
        <v>2015</v>
      </c>
      <c r="AD86" s="13" t="s">
        <v>2496</v>
      </c>
      <c r="AE86" s="13" t="s">
        <v>2514</v>
      </c>
      <c r="AF86" s="13" t="s">
        <v>2512</v>
      </c>
      <c r="AG86" s="13" t="s">
        <v>2513</v>
      </c>
      <c r="AH86" s="13">
        <v>31.2</v>
      </c>
      <c r="AI86" s="13" t="s">
        <v>10</v>
      </c>
      <c r="AJ86" s="13" t="s">
        <v>1876</v>
      </c>
      <c r="AK86" s="13">
        <v>0</v>
      </c>
      <c r="AL86" s="13" t="s">
        <v>1952</v>
      </c>
      <c r="AM86" s="13" t="s">
        <v>1876</v>
      </c>
      <c r="AN86" s="13">
        <v>0</v>
      </c>
      <c r="AO86" s="13">
        <v>0</v>
      </c>
      <c r="AP86" s="13">
        <v>0</v>
      </c>
      <c r="AQ86" s="13">
        <v>0</v>
      </c>
      <c r="AR86" s="13">
        <v>0</v>
      </c>
      <c r="AS86" s="13">
        <v>0</v>
      </c>
      <c r="AT86" s="13">
        <v>0</v>
      </c>
      <c r="AU86" s="13">
        <v>0</v>
      </c>
      <c r="AV86" s="13">
        <v>0</v>
      </c>
      <c r="AW86" s="13">
        <v>0</v>
      </c>
      <c r="AX86" s="13">
        <v>0</v>
      </c>
      <c r="AY86" s="13">
        <v>0</v>
      </c>
      <c r="AZ86" s="13">
        <v>0</v>
      </c>
      <c r="BA86" s="13">
        <v>0</v>
      </c>
      <c r="BB86" s="13">
        <v>0</v>
      </c>
      <c r="BC86" s="13">
        <v>0</v>
      </c>
      <c r="BD86" s="13">
        <v>0</v>
      </c>
      <c r="BE86" s="13">
        <v>0</v>
      </c>
      <c r="BF86" s="13" t="s">
        <v>1876</v>
      </c>
      <c r="BG86" s="13">
        <v>0</v>
      </c>
      <c r="BH86" s="13">
        <v>0</v>
      </c>
      <c r="BI86" s="13">
        <v>0</v>
      </c>
      <c r="BJ86" s="13">
        <v>0</v>
      </c>
      <c r="BK86" s="13" t="s">
        <v>1876</v>
      </c>
      <c r="BL86" s="13" t="s">
        <v>1868</v>
      </c>
      <c r="BM86" s="13" t="s">
        <v>849</v>
      </c>
      <c r="BN86" s="13" t="s">
        <v>2303</v>
      </c>
      <c r="BO86" s="13">
        <v>16</v>
      </c>
      <c r="BP86" s="13" t="s">
        <v>2035</v>
      </c>
      <c r="BQ86" s="66" t="s">
        <v>2497</v>
      </c>
      <c r="BR86" s="67" t="s">
        <v>2498</v>
      </c>
      <c r="BS86" s="68"/>
      <c r="BT86" s="70"/>
      <c r="BU86" s="70"/>
      <c r="BV86" s="91"/>
      <c r="BW86" s="70"/>
      <c r="BX86" s="68" t="s">
        <v>2515</v>
      </c>
      <c r="BY86" s="72" t="s">
        <v>2500</v>
      </c>
      <c r="BZ86" s="84">
        <v>0</v>
      </c>
      <c r="CA86" s="84">
        <v>0</v>
      </c>
      <c r="CB86" s="72"/>
      <c r="CC86" s="85">
        <v>0.43519999999999998</v>
      </c>
      <c r="CD86" s="84">
        <v>0</v>
      </c>
      <c r="CE86" s="73">
        <f t="shared" si="14"/>
        <v>111.02040816326529</v>
      </c>
      <c r="CF86" s="73">
        <f t="shared" si="15"/>
        <v>120.22099447513811</v>
      </c>
      <c r="CG86" s="72" t="s">
        <v>2501</v>
      </c>
    </row>
    <row r="87" spans="1:85" ht="113.25" hidden="1" customHeight="1" x14ac:dyDescent="0.3">
      <c r="A87" s="62">
        <v>290</v>
      </c>
      <c r="B87" s="13">
        <v>290</v>
      </c>
      <c r="C87" s="63">
        <v>0</v>
      </c>
      <c r="D87" s="64">
        <v>1</v>
      </c>
      <c r="E87" s="13" t="s">
        <v>1895</v>
      </c>
      <c r="F87" s="13" t="s">
        <v>125</v>
      </c>
      <c r="G87" s="13" t="s">
        <v>2491</v>
      </c>
      <c r="H87" s="13" t="s">
        <v>126</v>
      </c>
      <c r="I87" s="13" t="s">
        <v>2516</v>
      </c>
      <c r="J87" s="13" t="s">
        <v>398</v>
      </c>
      <c r="K87" s="13" t="s">
        <v>2298</v>
      </c>
      <c r="L87" s="13" t="s">
        <v>317</v>
      </c>
      <c r="M87" s="13" t="s">
        <v>2517</v>
      </c>
      <c r="N87" s="13" t="s">
        <v>337</v>
      </c>
      <c r="O87" s="13" t="s">
        <v>326</v>
      </c>
      <c r="P87" s="13" t="s">
        <v>1868</v>
      </c>
      <c r="Q87" s="13" t="s">
        <v>399</v>
      </c>
      <c r="R87" s="13">
        <v>19.95</v>
      </c>
      <c r="S87" s="13"/>
      <c r="T87" s="13"/>
      <c r="U87" s="13"/>
      <c r="V87" s="13"/>
      <c r="W87" s="13"/>
      <c r="X87" s="13" t="s">
        <v>2518</v>
      </c>
      <c r="Y87" s="13" t="s">
        <v>2300</v>
      </c>
      <c r="Z87" s="13" t="s">
        <v>2519</v>
      </c>
      <c r="AA87" s="13" t="s">
        <v>10</v>
      </c>
      <c r="AB87" s="13">
        <v>0.1895</v>
      </c>
      <c r="AC87" s="13">
        <v>2015</v>
      </c>
      <c r="AD87" s="13" t="s">
        <v>2311</v>
      </c>
      <c r="AE87" s="13" t="s">
        <v>399</v>
      </c>
      <c r="AF87" s="13" t="s">
        <v>2518</v>
      </c>
      <c r="AG87" s="13" t="s">
        <v>2519</v>
      </c>
      <c r="AH87" s="13">
        <v>19.95</v>
      </c>
      <c r="AI87" s="13" t="s">
        <v>10</v>
      </c>
      <c r="AJ87" s="13" t="s">
        <v>1876</v>
      </c>
      <c r="AK87" s="13">
        <v>0</v>
      </c>
      <c r="AL87" s="13" t="s">
        <v>1891</v>
      </c>
      <c r="AM87" s="13" t="s">
        <v>1876</v>
      </c>
      <c r="AN87" s="13" t="s">
        <v>1876</v>
      </c>
      <c r="AO87" s="13" t="s">
        <v>1876</v>
      </c>
      <c r="AP87" s="13" t="s">
        <v>1876</v>
      </c>
      <c r="AQ87" s="13" t="s">
        <v>1876</v>
      </c>
      <c r="AR87" s="13" t="s">
        <v>1876</v>
      </c>
      <c r="AS87" s="13" t="s">
        <v>1876</v>
      </c>
      <c r="AT87" s="13" t="s">
        <v>1876</v>
      </c>
      <c r="AU87" s="13" t="s">
        <v>1876</v>
      </c>
      <c r="AV87" s="13" t="s">
        <v>1876</v>
      </c>
      <c r="AW87" s="13" t="s">
        <v>1876</v>
      </c>
      <c r="AX87" s="13" t="s">
        <v>1876</v>
      </c>
      <c r="AY87" s="13" t="s">
        <v>1876</v>
      </c>
      <c r="AZ87" s="13" t="s">
        <v>1876</v>
      </c>
      <c r="BA87" s="13" t="s">
        <v>1876</v>
      </c>
      <c r="BB87" s="13" t="s">
        <v>1876</v>
      </c>
      <c r="BC87" s="13" t="s">
        <v>1876</v>
      </c>
      <c r="BD87" s="13" t="s">
        <v>1876</v>
      </c>
      <c r="BE87" s="13" t="s">
        <v>1876</v>
      </c>
      <c r="BF87" s="13">
        <v>0</v>
      </c>
      <c r="BG87" s="13">
        <v>0</v>
      </c>
      <c r="BH87" s="13">
        <v>0</v>
      </c>
      <c r="BI87" s="13">
        <v>0</v>
      </c>
      <c r="BJ87" s="13">
        <v>0</v>
      </c>
      <c r="BK87" s="13" t="s">
        <v>1876</v>
      </c>
      <c r="BL87" s="13" t="s">
        <v>1868</v>
      </c>
      <c r="BM87" s="13" t="s">
        <v>45</v>
      </c>
      <c r="BN87" s="13" t="s">
        <v>2303</v>
      </c>
      <c r="BO87" s="13">
        <v>11</v>
      </c>
      <c r="BP87" s="13" t="s">
        <v>2050</v>
      </c>
      <c r="BQ87" s="66" t="s">
        <v>2304</v>
      </c>
      <c r="BR87" s="67" t="s">
        <v>2305</v>
      </c>
      <c r="BS87" s="68"/>
      <c r="BT87" s="70"/>
      <c r="BU87" s="70"/>
      <c r="BV87" s="70"/>
      <c r="BW87" s="70"/>
      <c r="BX87" s="68"/>
      <c r="BY87" s="70"/>
      <c r="BZ87" s="70"/>
      <c r="CA87" s="70"/>
      <c r="CB87" s="70"/>
      <c r="CC87" s="71" t="s">
        <v>1974</v>
      </c>
      <c r="CD87" s="84" t="s">
        <v>1974</v>
      </c>
      <c r="CE87" s="83" t="s">
        <v>1974</v>
      </c>
      <c r="CF87" s="83" t="s">
        <v>1974</v>
      </c>
      <c r="CG87" s="72" t="s">
        <v>2312</v>
      </c>
    </row>
    <row r="88" spans="1:85" ht="113.25" hidden="1" customHeight="1" x14ac:dyDescent="0.3">
      <c r="A88" s="62">
        <v>291</v>
      </c>
      <c r="B88" s="13">
        <v>291</v>
      </c>
      <c r="C88" s="63">
        <v>0</v>
      </c>
      <c r="D88" s="64">
        <v>4</v>
      </c>
      <c r="E88" s="13" t="s">
        <v>1895</v>
      </c>
      <c r="F88" s="13" t="s">
        <v>125</v>
      </c>
      <c r="G88" s="13" t="s">
        <v>2491</v>
      </c>
      <c r="H88" s="13" t="s">
        <v>126</v>
      </c>
      <c r="I88" s="13" t="s">
        <v>2516</v>
      </c>
      <c r="J88" s="13" t="s">
        <v>398</v>
      </c>
      <c r="K88" s="13" t="s">
        <v>2298</v>
      </c>
      <c r="L88" s="13" t="s">
        <v>317</v>
      </c>
      <c r="M88" s="13" t="s">
        <v>2517</v>
      </c>
      <c r="N88" s="13" t="s">
        <v>337</v>
      </c>
      <c r="O88" s="13" t="s">
        <v>326</v>
      </c>
      <c r="P88" s="13" t="s">
        <v>1868</v>
      </c>
      <c r="Q88" s="13" t="s">
        <v>400</v>
      </c>
      <c r="R88" s="13">
        <v>39</v>
      </c>
      <c r="S88" s="13"/>
      <c r="T88" s="13"/>
      <c r="U88" s="13"/>
      <c r="V88" s="13"/>
      <c r="W88" s="13"/>
      <c r="X88" s="13" t="s">
        <v>2520</v>
      </c>
      <c r="Y88" s="13" t="s">
        <v>2300</v>
      </c>
      <c r="Z88" s="13" t="s">
        <v>2521</v>
      </c>
      <c r="AA88" s="13" t="s">
        <v>10</v>
      </c>
      <c r="AB88" s="13">
        <v>0.36030000000000001</v>
      </c>
      <c r="AC88" s="13">
        <v>2015</v>
      </c>
      <c r="AD88" s="13" t="s">
        <v>2311</v>
      </c>
      <c r="AE88" s="13" t="s">
        <v>400</v>
      </c>
      <c r="AF88" s="13" t="s">
        <v>2520</v>
      </c>
      <c r="AG88" s="13" t="s">
        <v>2521</v>
      </c>
      <c r="AH88" s="13">
        <v>39</v>
      </c>
      <c r="AI88" s="13" t="s">
        <v>10</v>
      </c>
      <c r="AJ88" s="13" t="s">
        <v>1876</v>
      </c>
      <c r="AK88" s="13">
        <v>0</v>
      </c>
      <c r="AL88" s="13" t="s">
        <v>1891</v>
      </c>
      <c r="AM88" s="13" t="s">
        <v>1876</v>
      </c>
      <c r="AN88" s="13" t="s">
        <v>1876</v>
      </c>
      <c r="AO88" s="13" t="s">
        <v>1876</v>
      </c>
      <c r="AP88" s="13" t="s">
        <v>1876</v>
      </c>
      <c r="AQ88" s="13" t="s">
        <v>1876</v>
      </c>
      <c r="AR88" s="13" t="s">
        <v>1876</v>
      </c>
      <c r="AS88" s="13" t="s">
        <v>1876</v>
      </c>
      <c r="AT88" s="13" t="s">
        <v>1876</v>
      </c>
      <c r="AU88" s="13" t="s">
        <v>1876</v>
      </c>
      <c r="AV88" s="13" t="s">
        <v>1876</v>
      </c>
      <c r="AW88" s="13" t="s">
        <v>1876</v>
      </c>
      <c r="AX88" s="13" t="s">
        <v>1876</v>
      </c>
      <c r="AY88" s="13" t="s">
        <v>1876</v>
      </c>
      <c r="AZ88" s="13" t="s">
        <v>1876</v>
      </c>
      <c r="BA88" s="13" t="s">
        <v>1876</v>
      </c>
      <c r="BB88" s="13" t="s">
        <v>1876</v>
      </c>
      <c r="BC88" s="13" t="s">
        <v>1876</v>
      </c>
      <c r="BD88" s="13" t="s">
        <v>1876</v>
      </c>
      <c r="BE88" s="13" t="s">
        <v>1876</v>
      </c>
      <c r="BF88" s="13">
        <v>0</v>
      </c>
      <c r="BG88" s="13">
        <v>0</v>
      </c>
      <c r="BH88" s="13">
        <v>0</v>
      </c>
      <c r="BI88" s="13">
        <v>0</v>
      </c>
      <c r="BJ88" s="13">
        <v>0</v>
      </c>
      <c r="BK88" s="13" t="s">
        <v>1876</v>
      </c>
      <c r="BL88" s="13" t="s">
        <v>1868</v>
      </c>
      <c r="BM88" s="13" t="s">
        <v>46</v>
      </c>
      <c r="BN88" s="13" t="s">
        <v>2303</v>
      </c>
      <c r="BO88" s="13">
        <v>11</v>
      </c>
      <c r="BP88" s="13" t="s">
        <v>2050</v>
      </c>
      <c r="BQ88" s="66" t="s">
        <v>2304</v>
      </c>
      <c r="BR88" s="67" t="s">
        <v>2305</v>
      </c>
      <c r="BS88" s="68"/>
      <c r="BT88" s="70"/>
      <c r="BU88" s="70"/>
      <c r="BV88" s="70"/>
      <c r="BW88" s="70"/>
      <c r="BX88" s="68"/>
      <c r="BY88" s="70"/>
      <c r="BZ88" s="70"/>
      <c r="CA88" s="70"/>
      <c r="CB88" s="70"/>
      <c r="CC88" s="71" t="s">
        <v>1974</v>
      </c>
      <c r="CD88" s="84" t="s">
        <v>1974</v>
      </c>
      <c r="CE88" s="83" t="s">
        <v>1974</v>
      </c>
      <c r="CF88" s="83" t="s">
        <v>1974</v>
      </c>
      <c r="CG88" s="72" t="s">
        <v>2312</v>
      </c>
    </row>
    <row r="89" spans="1:85" ht="113.25" hidden="1" customHeight="1" x14ac:dyDescent="0.3">
      <c r="A89" s="62">
        <v>292</v>
      </c>
      <c r="B89" s="13">
        <v>292</v>
      </c>
      <c r="C89" s="63">
        <v>0</v>
      </c>
      <c r="D89" s="64">
        <v>2</v>
      </c>
      <c r="E89" s="13" t="s">
        <v>1895</v>
      </c>
      <c r="F89" s="13" t="s">
        <v>125</v>
      </c>
      <c r="G89" s="13" t="s">
        <v>2491</v>
      </c>
      <c r="H89" s="13" t="s">
        <v>126</v>
      </c>
      <c r="I89" s="13" t="s">
        <v>2516</v>
      </c>
      <c r="J89" s="13" t="s">
        <v>398</v>
      </c>
      <c r="K89" s="13" t="s">
        <v>2298</v>
      </c>
      <c r="L89" s="13" t="s">
        <v>317</v>
      </c>
      <c r="M89" s="13" t="s">
        <v>2517</v>
      </c>
      <c r="N89" s="13" t="s">
        <v>337</v>
      </c>
      <c r="O89" s="13" t="s">
        <v>326</v>
      </c>
      <c r="P89" s="13" t="s">
        <v>1868</v>
      </c>
      <c r="Q89" s="13" t="s">
        <v>401</v>
      </c>
      <c r="R89" s="13">
        <v>49.7</v>
      </c>
      <c r="S89" s="13"/>
      <c r="T89" s="13"/>
      <c r="U89" s="13"/>
      <c r="V89" s="13"/>
      <c r="W89" s="13"/>
      <c r="X89" s="13" t="s">
        <v>2522</v>
      </c>
      <c r="Y89" s="13" t="s">
        <v>2300</v>
      </c>
      <c r="Z89" s="13" t="s">
        <v>2523</v>
      </c>
      <c r="AA89" s="13" t="s">
        <v>10</v>
      </c>
      <c r="AB89" s="13">
        <v>0.48699999999999999</v>
      </c>
      <c r="AC89" s="13">
        <v>2015</v>
      </c>
      <c r="AD89" s="13" t="s">
        <v>2311</v>
      </c>
      <c r="AE89" s="13" t="s">
        <v>401</v>
      </c>
      <c r="AF89" s="13" t="s">
        <v>2522</v>
      </c>
      <c r="AG89" s="13" t="s">
        <v>2523</v>
      </c>
      <c r="AH89" s="13">
        <v>49.7</v>
      </c>
      <c r="AI89" s="13" t="s">
        <v>10</v>
      </c>
      <c r="AJ89" s="13" t="s">
        <v>1876</v>
      </c>
      <c r="AK89" s="13">
        <v>0</v>
      </c>
      <c r="AL89" s="13" t="s">
        <v>1891</v>
      </c>
      <c r="AM89" s="13" t="s">
        <v>1876</v>
      </c>
      <c r="AN89" s="13" t="s">
        <v>1876</v>
      </c>
      <c r="AO89" s="13" t="s">
        <v>1876</v>
      </c>
      <c r="AP89" s="13" t="s">
        <v>1876</v>
      </c>
      <c r="AQ89" s="13" t="s">
        <v>1876</v>
      </c>
      <c r="AR89" s="13" t="s">
        <v>1876</v>
      </c>
      <c r="AS89" s="13" t="s">
        <v>1876</v>
      </c>
      <c r="AT89" s="13" t="s">
        <v>1876</v>
      </c>
      <c r="AU89" s="13" t="s">
        <v>1876</v>
      </c>
      <c r="AV89" s="13" t="s">
        <v>1876</v>
      </c>
      <c r="AW89" s="13" t="s">
        <v>1876</v>
      </c>
      <c r="AX89" s="13" t="s">
        <v>1876</v>
      </c>
      <c r="AY89" s="13" t="s">
        <v>1876</v>
      </c>
      <c r="AZ89" s="13" t="s">
        <v>1876</v>
      </c>
      <c r="BA89" s="13" t="s">
        <v>1876</v>
      </c>
      <c r="BB89" s="13" t="s">
        <v>1876</v>
      </c>
      <c r="BC89" s="13" t="s">
        <v>1876</v>
      </c>
      <c r="BD89" s="13" t="s">
        <v>1876</v>
      </c>
      <c r="BE89" s="13" t="s">
        <v>1876</v>
      </c>
      <c r="BF89" s="13">
        <v>0</v>
      </c>
      <c r="BG89" s="13">
        <v>0</v>
      </c>
      <c r="BH89" s="13">
        <v>0</v>
      </c>
      <c r="BI89" s="13">
        <v>0</v>
      </c>
      <c r="BJ89" s="13">
        <v>0</v>
      </c>
      <c r="BK89" s="13" t="s">
        <v>1876</v>
      </c>
      <c r="BL89" s="13" t="s">
        <v>1868</v>
      </c>
      <c r="BM89" s="13" t="s">
        <v>47</v>
      </c>
      <c r="BN89" s="13" t="s">
        <v>2303</v>
      </c>
      <c r="BO89" s="13">
        <v>11</v>
      </c>
      <c r="BP89" s="13" t="s">
        <v>2050</v>
      </c>
      <c r="BQ89" s="66" t="s">
        <v>2304</v>
      </c>
      <c r="BR89" s="67" t="s">
        <v>2305</v>
      </c>
      <c r="BS89" s="68"/>
      <c r="BT89" s="70"/>
      <c r="BU89" s="70"/>
      <c r="BV89" s="70"/>
      <c r="BW89" s="70"/>
      <c r="BX89" s="68"/>
      <c r="BY89" s="70"/>
      <c r="BZ89" s="70"/>
      <c r="CA89" s="70"/>
      <c r="CB89" s="70"/>
      <c r="CC89" s="71" t="s">
        <v>1974</v>
      </c>
      <c r="CD89" s="84" t="s">
        <v>1974</v>
      </c>
      <c r="CE89" s="83" t="s">
        <v>1974</v>
      </c>
      <c r="CF89" s="83" t="s">
        <v>1974</v>
      </c>
      <c r="CG89" s="72" t="s">
        <v>2312</v>
      </c>
    </row>
    <row r="90" spans="1:85" ht="113.25" hidden="1" customHeight="1" x14ac:dyDescent="0.3">
      <c r="A90" s="62">
        <v>295</v>
      </c>
      <c r="B90" s="13">
        <v>295</v>
      </c>
      <c r="C90" s="63">
        <v>0</v>
      </c>
      <c r="D90" s="64">
        <v>1</v>
      </c>
      <c r="E90" s="13" t="s">
        <v>1895</v>
      </c>
      <c r="F90" s="13" t="s">
        <v>125</v>
      </c>
      <c r="G90" s="13" t="s">
        <v>2491</v>
      </c>
      <c r="H90" s="13" t="s">
        <v>126</v>
      </c>
      <c r="I90" s="13" t="s">
        <v>2516</v>
      </c>
      <c r="J90" s="13" t="s">
        <v>398</v>
      </c>
      <c r="K90" s="13" t="s">
        <v>2298</v>
      </c>
      <c r="L90" s="13" t="s">
        <v>317</v>
      </c>
      <c r="M90" s="13">
        <v>119</v>
      </c>
      <c r="N90" s="13" t="s">
        <v>325</v>
      </c>
      <c r="O90" s="13" t="s">
        <v>326</v>
      </c>
      <c r="P90" s="13" t="s">
        <v>1868</v>
      </c>
      <c r="Q90" s="13" t="s">
        <v>406</v>
      </c>
      <c r="R90" s="13">
        <v>14.83</v>
      </c>
      <c r="S90" s="13"/>
      <c r="T90" s="13"/>
      <c r="U90" s="13"/>
      <c r="V90" s="13"/>
      <c r="W90" s="13"/>
      <c r="X90" s="13" t="s">
        <v>2524</v>
      </c>
      <c r="Y90" s="13" t="s">
        <v>2300</v>
      </c>
      <c r="Z90" s="13" t="s">
        <v>2525</v>
      </c>
      <c r="AA90" s="13" t="s">
        <v>10</v>
      </c>
      <c r="AB90" s="13">
        <v>0.1583</v>
      </c>
      <c r="AC90" s="13">
        <v>2015</v>
      </c>
      <c r="AD90" s="13" t="s">
        <v>2311</v>
      </c>
      <c r="AE90" s="13" t="s">
        <v>406</v>
      </c>
      <c r="AF90" s="13" t="s">
        <v>2524</v>
      </c>
      <c r="AG90" s="13" t="s">
        <v>2525</v>
      </c>
      <c r="AH90" s="13">
        <v>14.83</v>
      </c>
      <c r="AI90" s="13" t="s">
        <v>10</v>
      </c>
      <c r="AJ90" s="13" t="s">
        <v>1876</v>
      </c>
      <c r="AK90" s="13">
        <v>0</v>
      </c>
      <c r="AL90" s="13" t="s">
        <v>1891</v>
      </c>
      <c r="AM90" s="13" t="s">
        <v>1876</v>
      </c>
      <c r="AN90" s="13" t="s">
        <v>1876</v>
      </c>
      <c r="AO90" s="13" t="s">
        <v>1876</v>
      </c>
      <c r="AP90" s="13" t="s">
        <v>1876</v>
      </c>
      <c r="AQ90" s="13" t="s">
        <v>1876</v>
      </c>
      <c r="AR90" s="13" t="s">
        <v>1876</v>
      </c>
      <c r="AS90" s="13" t="s">
        <v>1876</v>
      </c>
      <c r="AT90" s="13" t="s">
        <v>1876</v>
      </c>
      <c r="AU90" s="13" t="s">
        <v>1876</v>
      </c>
      <c r="AV90" s="13" t="s">
        <v>1876</v>
      </c>
      <c r="AW90" s="13" t="s">
        <v>1876</v>
      </c>
      <c r="AX90" s="13" t="s">
        <v>1876</v>
      </c>
      <c r="AY90" s="13" t="s">
        <v>1876</v>
      </c>
      <c r="AZ90" s="13" t="s">
        <v>1876</v>
      </c>
      <c r="BA90" s="13" t="s">
        <v>1876</v>
      </c>
      <c r="BB90" s="13" t="s">
        <v>1876</v>
      </c>
      <c r="BC90" s="13" t="s">
        <v>1876</v>
      </c>
      <c r="BD90" s="13" t="s">
        <v>1876</v>
      </c>
      <c r="BE90" s="13" t="s">
        <v>1876</v>
      </c>
      <c r="BF90" s="13">
        <v>0</v>
      </c>
      <c r="BG90" s="13">
        <v>0</v>
      </c>
      <c r="BH90" s="13">
        <v>0</v>
      </c>
      <c r="BI90" s="13">
        <v>0</v>
      </c>
      <c r="BJ90" s="13">
        <v>0</v>
      </c>
      <c r="BK90" s="13" t="s">
        <v>1876</v>
      </c>
      <c r="BL90" s="13" t="s">
        <v>1868</v>
      </c>
      <c r="BM90" s="13" t="s">
        <v>48</v>
      </c>
      <c r="BN90" s="13" t="s">
        <v>2303</v>
      </c>
      <c r="BO90" s="13">
        <v>11</v>
      </c>
      <c r="BP90" s="13" t="s">
        <v>2050</v>
      </c>
      <c r="BQ90" s="66" t="s">
        <v>2304</v>
      </c>
      <c r="BR90" s="67" t="s">
        <v>2305</v>
      </c>
      <c r="BS90" s="68"/>
      <c r="BT90" s="70"/>
      <c r="BU90" s="70"/>
      <c r="BV90" s="70"/>
      <c r="BW90" s="70"/>
      <c r="BX90" s="68"/>
      <c r="BY90" s="70"/>
      <c r="BZ90" s="70"/>
      <c r="CA90" s="70"/>
      <c r="CB90" s="70"/>
      <c r="CC90" s="71" t="s">
        <v>1974</v>
      </c>
      <c r="CD90" s="84" t="s">
        <v>1974</v>
      </c>
      <c r="CE90" s="83" t="s">
        <v>1974</v>
      </c>
      <c r="CF90" s="83" t="s">
        <v>1974</v>
      </c>
      <c r="CG90" s="72" t="s">
        <v>2312</v>
      </c>
    </row>
    <row r="91" spans="1:85" ht="113.25" hidden="1" customHeight="1" x14ac:dyDescent="0.3">
      <c r="A91" s="62">
        <v>296</v>
      </c>
      <c r="B91" s="13">
        <v>296</v>
      </c>
      <c r="C91" s="63">
        <v>0</v>
      </c>
      <c r="D91" s="64">
        <v>1</v>
      </c>
      <c r="E91" s="13" t="s">
        <v>1895</v>
      </c>
      <c r="F91" s="13" t="s">
        <v>125</v>
      </c>
      <c r="G91" s="13" t="s">
        <v>2491</v>
      </c>
      <c r="H91" s="13" t="s">
        <v>126</v>
      </c>
      <c r="I91" s="13" t="s">
        <v>2516</v>
      </c>
      <c r="J91" s="13" t="s">
        <v>398</v>
      </c>
      <c r="K91" s="13" t="s">
        <v>2298</v>
      </c>
      <c r="L91" s="13" t="s">
        <v>317</v>
      </c>
      <c r="M91" s="13">
        <v>119</v>
      </c>
      <c r="N91" s="13" t="s">
        <v>325</v>
      </c>
      <c r="O91" s="13" t="s">
        <v>326</v>
      </c>
      <c r="P91" s="13" t="s">
        <v>1868</v>
      </c>
      <c r="Q91" s="13" t="s">
        <v>407</v>
      </c>
      <c r="R91" s="13">
        <v>11.21</v>
      </c>
      <c r="S91" s="13"/>
      <c r="T91" s="13"/>
      <c r="U91" s="13"/>
      <c r="V91" s="13"/>
      <c r="W91" s="13"/>
      <c r="X91" s="13" t="s">
        <v>2526</v>
      </c>
      <c r="Y91" s="13" t="s">
        <v>2300</v>
      </c>
      <c r="Z91" s="13" t="s">
        <v>2527</v>
      </c>
      <c r="AA91" s="13" t="s">
        <v>10</v>
      </c>
      <c r="AB91" s="13">
        <v>0.1221</v>
      </c>
      <c r="AC91" s="13">
        <v>2015</v>
      </c>
      <c r="AD91" s="13" t="s">
        <v>2311</v>
      </c>
      <c r="AE91" s="13" t="s">
        <v>407</v>
      </c>
      <c r="AF91" s="13" t="s">
        <v>2526</v>
      </c>
      <c r="AG91" s="13" t="s">
        <v>2527</v>
      </c>
      <c r="AH91" s="13">
        <v>11.21</v>
      </c>
      <c r="AI91" s="13" t="s">
        <v>10</v>
      </c>
      <c r="AJ91" s="13" t="s">
        <v>1876</v>
      </c>
      <c r="AK91" s="13">
        <v>0</v>
      </c>
      <c r="AL91" s="13" t="s">
        <v>1891</v>
      </c>
      <c r="AM91" s="13" t="s">
        <v>1876</v>
      </c>
      <c r="AN91" s="13" t="s">
        <v>1876</v>
      </c>
      <c r="AO91" s="13" t="s">
        <v>1876</v>
      </c>
      <c r="AP91" s="13" t="s">
        <v>1876</v>
      </c>
      <c r="AQ91" s="13" t="s">
        <v>1876</v>
      </c>
      <c r="AR91" s="13" t="s">
        <v>1876</v>
      </c>
      <c r="AS91" s="13" t="s">
        <v>1876</v>
      </c>
      <c r="AT91" s="13" t="s">
        <v>1876</v>
      </c>
      <c r="AU91" s="13" t="s">
        <v>1876</v>
      </c>
      <c r="AV91" s="13" t="s">
        <v>1876</v>
      </c>
      <c r="AW91" s="13" t="s">
        <v>1876</v>
      </c>
      <c r="AX91" s="13" t="s">
        <v>1876</v>
      </c>
      <c r="AY91" s="13" t="s">
        <v>1876</v>
      </c>
      <c r="AZ91" s="13" t="s">
        <v>1876</v>
      </c>
      <c r="BA91" s="13" t="s">
        <v>1876</v>
      </c>
      <c r="BB91" s="13" t="s">
        <v>1876</v>
      </c>
      <c r="BC91" s="13" t="s">
        <v>1876</v>
      </c>
      <c r="BD91" s="13" t="s">
        <v>1876</v>
      </c>
      <c r="BE91" s="13" t="s">
        <v>1876</v>
      </c>
      <c r="BF91" s="13">
        <v>0</v>
      </c>
      <c r="BG91" s="13">
        <v>0</v>
      </c>
      <c r="BH91" s="13">
        <v>0</v>
      </c>
      <c r="BI91" s="13">
        <v>0</v>
      </c>
      <c r="BJ91" s="13">
        <v>0</v>
      </c>
      <c r="BK91" s="13" t="s">
        <v>1876</v>
      </c>
      <c r="BL91" s="13" t="s">
        <v>1868</v>
      </c>
      <c r="BM91" s="13" t="s">
        <v>49</v>
      </c>
      <c r="BN91" s="13" t="s">
        <v>2303</v>
      </c>
      <c r="BO91" s="13">
        <v>11</v>
      </c>
      <c r="BP91" s="13" t="s">
        <v>2050</v>
      </c>
      <c r="BQ91" s="66" t="s">
        <v>2304</v>
      </c>
      <c r="BR91" s="67" t="s">
        <v>2305</v>
      </c>
      <c r="BS91" s="68"/>
      <c r="BT91" s="70"/>
      <c r="BU91" s="70"/>
      <c r="BV91" s="70"/>
      <c r="BW91" s="70"/>
      <c r="BX91" s="68"/>
      <c r="BY91" s="70"/>
      <c r="BZ91" s="70"/>
      <c r="CA91" s="70"/>
      <c r="CB91" s="70"/>
      <c r="CC91" s="71" t="s">
        <v>1974</v>
      </c>
      <c r="CD91" s="84" t="s">
        <v>1974</v>
      </c>
      <c r="CE91" s="83" t="s">
        <v>1974</v>
      </c>
      <c r="CF91" s="83" t="s">
        <v>1974</v>
      </c>
      <c r="CG91" s="72" t="s">
        <v>2312</v>
      </c>
    </row>
    <row r="92" spans="1:85" ht="113.25" hidden="1" customHeight="1" x14ac:dyDescent="0.3">
      <c r="A92" s="62">
        <v>297</v>
      </c>
      <c r="B92" s="13">
        <v>297</v>
      </c>
      <c r="C92" s="63">
        <v>0</v>
      </c>
      <c r="D92" s="64">
        <v>1</v>
      </c>
      <c r="E92" s="13" t="s">
        <v>1895</v>
      </c>
      <c r="F92" s="13" t="s">
        <v>125</v>
      </c>
      <c r="G92" s="13">
        <v>17</v>
      </c>
      <c r="H92" s="13" t="s">
        <v>126</v>
      </c>
      <c r="I92" s="13">
        <v>142</v>
      </c>
      <c r="J92" s="13" t="s">
        <v>127</v>
      </c>
      <c r="K92" s="13" t="s">
        <v>2042</v>
      </c>
      <c r="L92" s="13" t="s">
        <v>111</v>
      </c>
      <c r="M92" s="13">
        <v>126</v>
      </c>
      <c r="N92" s="13" t="s">
        <v>128</v>
      </c>
      <c r="O92" s="13" t="s">
        <v>87</v>
      </c>
      <c r="P92" s="13" t="s">
        <v>1868</v>
      </c>
      <c r="Q92" s="13" t="s">
        <v>129</v>
      </c>
      <c r="R92" s="13">
        <v>250000</v>
      </c>
      <c r="S92" s="130">
        <v>10000</v>
      </c>
      <c r="T92" s="130">
        <v>65000</v>
      </c>
      <c r="U92" s="130">
        <v>75000</v>
      </c>
      <c r="V92" s="130">
        <v>75000</v>
      </c>
      <c r="W92" s="130">
        <v>25000</v>
      </c>
      <c r="X92" s="13">
        <v>0</v>
      </c>
      <c r="Y92" s="13" t="s">
        <v>2045</v>
      </c>
      <c r="Z92" s="13" t="s">
        <v>2528</v>
      </c>
      <c r="AA92" s="13" t="s">
        <v>2529</v>
      </c>
      <c r="AB92" s="13">
        <v>0</v>
      </c>
      <c r="AC92" s="13">
        <v>2015</v>
      </c>
      <c r="AD92" s="13" t="s">
        <v>128</v>
      </c>
      <c r="AE92" s="13" t="s">
        <v>129</v>
      </c>
      <c r="AF92" s="13">
        <v>0</v>
      </c>
      <c r="AG92" s="13">
        <v>0</v>
      </c>
      <c r="AH92" s="13">
        <v>0</v>
      </c>
      <c r="AI92" s="13" t="s">
        <v>2529</v>
      </c>
      <c r="AJ92" s="13" t="s">
        <v>1876</v>
      </c>
      <c r="AK92" s="13">
        <v>0</v>
      </c>
      <c r="AL92" s="13" t="s">
        <v>1952</v>
      </c>
      <c r="AM92" s="13">
        <v>0</v>
      </c>
      <c r="AN92" s="13">
        <v>0</v>
      </c>
      <c r="AO92" s="13">
        <v>0</v>
      </c>
      <c r="AP92" s="13">
        <v>0</v>
      </c>
      <c r="AQ92" s="13">
        <v>0</v>
      </c>
      <c r="AR92" s="13">
        <v>0</v>
      </c>
      <c r="AS92" s="13">
        <v>0</v>
      </c>
      <c r="AT92" s="13">
        <v>0</v>
      </c>
      <c r="AU92" s="13">
        <v>0</v>
      </c>
      <c r="AV92" s="13">
        <v>0</v>
      </c>
      <c r="AW92" s="13">
        <v>0</v>
      </c>
      <c r="AX92" s="13">
        <v>0</v>
      </c>
      <c r="AY92" s="13">
        <v>0</v>
      </c>
      <c r="AZ92" s="13">
        <v>0</v>
      </c>
      <c r="BA92" s="13">
        <v>0</v>
      </c>
      <c r="BB92" s="13">
        <v>0</v>
      </c>
      <c r="BC92" s="13">
        <v>0</v>
      </c>
      <c r="BD92" s="13">
        <v>0</v>
      </c>
      <c r="BE92" s="13">
        <v>0</v>
      </c>
      <c r="BF92" s="13">
        <v>0</v>
      </c>
      <c r="BG92" s="13">
        <v>0</v>
      </c>
      <c r="BH92" s="13" t="s">
        <v>1876</v>
      </c>
      <c r="BI92" s="13" t="s">
        <v>1876</v>
      </c>
      <c r="BJ92" s="13">
        <v>0</v>
      </c>
      <c r="BK92" s="13" t="s">
        <v>1876</v>
      </c>
      <c r="BL92" s="13" t="s">
        <v>1868</v>
      </c>
      <c r="BM92" s="13" t="s">
        <v>50</v>
      </c>
      <c r="BN92" s="13" t="s">
        <v>2530</v>
      </c>
      <c r="BO92" s="13">
        <v>15</v>
      </c>
      <c r="BP92" s="13" t="s">
        <v>2531</v>
      </c>
      <c r="BQ92" s="66" t="s">
        <v>2532</v>
      </c>
      <c r="BR92" s="67" t="s">
        <v>2533</v>
      </c>
      <c r="BS92" s="131">
        <v>0.28811999999999999</v>
      </c>
      <c r="BT92" s="70"/>
      <c r="BU92" s="72">
        <v>11.53</v>
      </c>
      <c r="BV92" s="70">
        <v>6.34</v>
      </c>
      <c r="BW92" s="70"/>
      <c r="BX92" s="87">
        <v>0</v>
      </c>
      <c r="BY92" s="72" t="s">
        <v>2534</v>
      </c>
      <c r="BZ92" s="72">
        <v>0</v>
      </c>
      <c r="CA92" s="91">
        <v>11.52</v>
      </c>
      <c r="CB92" s="72" t="s">
        <v>2535</v>
      </c>
      <c r="CC92" s="89">
        <v>0</v>
      </c>
      <c r="CD92" s="72" t="s">
        <v>2536</v>
      </c>
      <c r="CE92" s="73">
        <f t="shared" ref="CE92:CE96" si="16">$CC92*100/$T92</f>
        <v>0</v>
      </c>
      <c r="CF92" s="73">
        <v>11.52</v>
      </c>
      <c r="CG92" s="72"/>
    </row>
    <row r="93" spans="1:85" ht="65.25" hidden="1" customHeight="1" x14ac:dyDescent="0.3">
      <c r="A93" s="62">
        <v>300</v>
      </c>
      <c r="B93" s="13">
        <v>300</v>
      </c>
      <c r="C93" s="63">
        <v>0</v>
      </c>
      <c r="D93" s="64">
        <v>2</v>
      </c>
      <c r="E93" s="13" t="s">
        <v>1895</v>
      </c>
      <c r="F93" s="13" t="s">
        <v>125</v>
      </c>
      <c r="G93" s="13" t="s">
        <v>2537</v>
      </c>
      <c r="H93" s="13" t="s">
        <v>1328</v>
      </c>
      <c r="I93" s="13" t="s">
        <v>2538</v>
      </c>
      <c r="J93" s="13" t="s">
        <v>1329</v>
      </c>
      <c r="K93" s="13" t="s">
        <v>2539</v>
      </c>
      <c r="L93" s="13" t="s">
        <v>1330</v>
      </c>
      <c r="M93" s="13" t="s">
        <v>2087</v>
      </c>
      <c r="N93" s="13" t="s">
        <v>1331</v>
      </c>
      <c r="O93" s="13" t="s">
        <v>87</v>
      </c>
      <c r="P93" s="13" t="s">
        <v>1868</v>
      </c>
      <c r="Q93" s="13" t="s">
        <v>1332</v>
      </c>
      <c r="R93" s="13">
        <v>50</v>
      </c>
      <c r="S93" s="62">
        <v>43</v>
      </c>
      <c r="T93" s="62">
        <v>46</v>
      </c>
      <c r="U93" s="62">
        <v>48</v>
      </c>
      <c r="V93" s="62">
        <v>49</v>
      </c>
      <c r="W93" s="62">
        <v>50</v>
      </c>
      <c r="X93" s="13" t="s">
        <v>2540</v>
      </c>
      <c r="Y93" s="13" t="s">
        <v>2045</v>
      </c>
      <c r="Z93" s="13" t="s">
        <v>2541</v>
      </c>
      <c r="AA93" s="13" t="s">
        <v>10</v>
      </c>
      <c r="AB93" s="13">
        <v>0.43</v>
      </c>
      <c r="AC93" s="13" t="s">
        <v>2542</v>
      </c>
      <c r="AD93" s="13" t="s">
        <v>2543</v>
      </c>
      <c r="AE93" s="13" t="s">
        <v>2544</v>
      </c>
      <c r="AF93" s="13" t="s">
        <v>2545</v>
      </c>
      <c r="AG93" s="13" t="s">
        <v>2546</v>
      </c>
      <c r="AH93" s="13">
        <v>0.43</v>
      </c>
      <c r="AI93" s="13" t="s">
        <v>10</v>
      </c>
      <c r="AJ93" s="13">
        <v>0</v>
      </c>
      <c r="AK93" s="13" t="s">
        <v>1876</v>
      </c>
      <c r="AL93" s="13" t="s">
        <v>1891</v>
      </c>
      <c r="AM93" s="13">
        <v>0</v>
      </c>
      <c r="AN93" s="13">
        <v>0</v>
      </c>
      <c r="AO93" s="13">
        <v>0</v>
      </c>
      <c r="AP93" s="13">
        <v>0</v>
      </c>
      <c r="AQ93" s="13">
        <v>0</v>
      </c>
      <c r="AR93" s="13">
        <v>0</v>
      </c>
      <c r="AS93" s="13">
        <v>0</v>
      </c>
      <c r="AT93" s="13">
        <v>0</v>
      </c>
      <c r="AU93" s="13">
        <v>0</v>
      </c>
      <c r="AV93" s="13">
        <v>0</v>
      </c>
      <c r="AW93" s="13">
        <v>0</v>
      </c>
      <c r="AX93" s="13">
        <v>0</v>
      </c>
      <c r="AY93" s="13">
        <v>0</v>
      </c>
      <c r="AZ93" s="13">
        <v>0</v>
      </c>
      <c r="BA93" s="13">
        <v>0</v>
      </c>
      <c r="BB93" s="13">
        <v>0</v>
      </c>
      <c r="BC93" s="13">
        <v>0</v>
      </c>
      <c r="BD93" s="13">
        <v>0</v>
      </c>
      <c r="BE93" s="13">
        <v>0</v>
      </c>
      <c r="BF93" s="13">
        <v>0</v>
      </c>
      <c r="BG93" s="13">
        <v>0</v>
      </c>
      <c r="BH93" s="13">
        <v>0</v>
      </c>
      <c r="BI93" s="13" t="s">
        <v>1876</v>
      </c>
      <c r="BJ93" s="13">
        <v>0</v>
      </c>
      <c r="BK93" s="13" t="s">
        <v>1876</v>
      </c>
      <c r="BL93" s="13" t="s">
        <v>1868</v>
      </c>
      <c r="BM93" s="13" t="s">
        <v>52</v>
      </c>
      <c r="BN93" s="13" t="s">
        <v>2547</v>
      </c>
      <c r="BO93" s="13">
        <v>11</v>
      </c>
      <c r="BP93" s="13" t="s">
        <v>2050</v>
      </c>
      <c r="BQ93" s="66" t="s">
        <v>2548</v>
      </c>
      <c r="BR93" s="67" t="s">
        <v>2549</v>
      </c>
      <c r="BS93" s="132">
        <v>45</v>
      </c>
      <c r="BT93" s="13" t="s">
        <v>2550</v>
      </c>
      <c r="BU93" s="133">
        <v>1.0465116279069766</v>
      </c>
      <c r="BV93" s="91">
        <v>0.9</v>
      </c>
      <c r="BW93" s="70"/>
      <c r="BX93" s="132"/>
      <c r="BY93" s="13"/>
      <c r="BZ93" s="133"/>
      <c r="CA93" s="91"/>
      <c r="CB93" s="70"/>
      <c r="CC93" s="134">
        <v>0.5</v>
      </c>
      <c r="CD93" s="13" t="s">
        <v>2551</v>
      </c>
      <c r="CE93" s="73">
        <f t="shared" si="16"/>
        <v>1.0869565217391304</v>
      </c>
      <c r="CF93" s="73">
        <f t="shared" ref="CF93:CF98" si="17">+$CC93*100/$W93</f>
        <v>1</v>
      </c>
      <c r="CG93" s="70"/>
    </row>
    <row r="94" spans="1:85" ht="65.25" hidden="1" customHeight="1" x14ac:dyDescent="0.3">
      <c r="A94" s="62">
        <v>309</v>
      </c>
      <c r="B94" s="13">
        <v>309</v>
      </c>
      <c r="C94" s="63">
        <v>0</v>
      </c>
      <c r="D94" s="64">
        <v>1</v>
      </c>
      <c r="E94" s="13" t="s">
        <v>1895</v>
      </c>
      <c r="F94" s="13" t="s">
        <v>125</v>
      </c>
      <c r="G94" s="13" t="s">
        <v>2537</v>
      </c>
      <c r="H94" s="13" t="s">
        <v>1328</v>
      </c>
      <c r="I94" s="13" t="s">
        <v>2552</v>
      </c>
      <c r="J94" s="13" t="s">
        <v>1349</v>
      </c>
      <c r="K94" s="13" t="s">
        <v>2539</v>
      </c>
      <c r="L94" s="13" t="s">
        <v>1330</v>
      </c>
      <c r="M94" s="13" t="s">
        <v>2087</v>
      </c>
      <c r="N94" s="13" t="s">
        <v>1331</v>
      </c>
      <c r="O94" s="13" t="s">
        <v>87</v>
      </c>
      <c r="P94" s="13" t="s">
        <v>1868</v>
      </c>
      <c r="Q94" s="13" t="s">
        <v>1350</v>
      </c>
      <c r="R94" s="13">
        <v>56</v>
      </c>
      <c r="S94" s="62">
        <v>56</v>
      </c>
      <c r="T94" s="62">
        <v>56</v>
      </c>
      <c r="U94" s="62">
        <v>56</v>
      </c>
      <c r="V94" s="62">
        <v>56</v>
      </c>
      <c r="W94" s="62">
        <v>56</v>
      </c>
      <c r="X94" s="13" t="s">
        <v>2553</v>
      </c>
      <c r="Y94" s="13" t="s">
        <v>2554</v>
      </c>
      <c r="Z94" s="13" t="s">
        <v>2555</v>
      </c>
      <c r="AA94" s="13" t="s">
        <v>54</v>
      </c>
      <c r="AB94" s="13">
        <v>56</v>
      </c>
      <c r="AC94" s="13">
        <v>2015</v>
      </c>
      <c r="AD94" s="13" t="s">
        <v>55</v>
      </c>
      <c r="AE94" s="13" t="s">
        <v>2556</v>
      </c>
      <c r="AF94" s="13" t="s">
        <v>2557</v>
      </c>
      <c r="AG94" s="13" t="s">
        <v>2558</v>
      </c>
      <c r="AH94" s="13">
        <v>56</v>
      </c>
      <c r="AI94" s="13" t="s">
        <v>2559</v>
      </c>
      <c r="AJ94" s="13" t="s">
        <v>1876</v>
      </c>
      <c r="AK94" s="13">
        <v>0</v>
      </c>
      <c r="AL94" s="13" t="s">
        <v>2090</v>
      </c>
      <c r="AM94" s="13">
        <v>0</v>
      </c>
      <c r="AN94" s="13">
        <v>0</v>
      </c>
      <c r="AO94" s="13">
        <v>0</v>
      </c>
      <c r="AP94" s="13">
        <v>0</v>
      </c>
      <c r="AQ94" s="13">
        <v>0</v>
      </c>
      <c r="AR94" s="13">
        <v>0</v>
      </c>
      <c r="AS94" s="13">
        <v>0</v>
      </c>
      <c r="AT94" s="13">
        <v>0</v>
      </c>
      <c r="AU94" s="13">
        <v>0</v>
      </c>
      <c r="AV94" s="13">
        <v>0</v>
      </c>
      <c r="AW94" s="13">
        <v>0</v>
      </c>
      <c r="AX94" s="13">
        <v>0</v>
      </c>
      <c r="AY94" s="13">
        <v>0</v>
      </c>
      <c r="AZ94" s="13">
        <v>0</v>
      </c>
      <c r="BA94" s="13">
        <v>0</v>
      </c>
      <c r="BB94" s="13">
        <v>0</v>
      </c>
      <c r="BC94" s="13">
        <v>0</v>
      </c>
      <c r="BD94" s="13">
        <v>0</v>
      </c>
      <c r="BE94" s="13">
        <v>0</v>
      </c>
      <c r="BF94" s="13">
        <v>0</v>
      </c>
      <c r="BG94" s="13">
        <v>0</v>
      </c>
      <c r="BH94" s="13">
        <v>0</v>
      </c>
      <c r="BI94" s="13">
        <v>0</v>
      </c>
      <c r="BJ94" s="13">
        <v>0</v>
      </c>
      <c r="BK94" s="13" t="s">
        <v>1876</v>
      </c>
      <c r="BL94" s="13" t="s">
        <v>1868</v>
      </c>
      <c r="BM94" s="13" t="s">
        <v>53</v>
      </c>
      <c r="BN94" s="13" t="s">
        <v>2560</v>
      </c>
      <c r="BO94" s="13">
        <v>11</v>
      </c>
      <c r="BP94" s="13" t="s">
        <v>2050</v>
      </c>
      <c r="BQ94" s="66" t="s">
        <v>2548</v>
      </c>
      <c r="BR94" s="67" t="s">
        <v>2549</v>
      </c>
      <c r="BS94" s="132" t="s">
        <v>2561</v>
      </c>
      <c r="BT94" s="13" t="s">
        <v>2562</v>
      </c>
      <c r="BU94" s="91">
        <v>1</v>
      </c>
      <c r="BV94" s="91">
        <v>1</v>
      </c>
      <c r="BW94" s="70"/>
      <c r="BX94" s="132"/>
      <c r="BY94" s="13"/>
      <c r="BZ94" s="91"/>
      <c r="CA94" s="91"/>
      <c r="CB94" s="70"/>
      <c r="CC94" s="135">
        <v>56</v>
      </c>
      <c r="CD94" s="13" t="s">
        <v>2563</v>
      </c>
      <c r="CE94" s="73">
        <f t="shared" si="16"/>
        <v>100</v>
      </c>
      <c r="CF94" s="73">
        <f t="shared" si="17"/>
        <v>100</v>
      </c>
      <c r="CG94" s="70"/>
    </row>
    <row r="95" spans="1:85" ht="65.25" hidden="1" customHeight="1" x14ac:dyDescent="0.3">
      <c r="A95" s="62">
        <v>314</v>
      </c>
      <c r="B95" s="13">
        <v>314</v>
      </c>
      <c r="C95" s="63">
        <v>0</v>
      </c>
      <c r="D95" s="64">
        <v>1</v>
      </c>
      <c r="E95" s="13" t="s">
        <v>1895</v>
      </c>
      <c r="F95" s="13" t="s">
        <v>125</v>
      </c>
      <c r="G95" s="13" t="s">
        <v>2537</v>
      </c>
      <c r="H95" s="13" t="s">
        <v>1328</v>
      </c>
      <c r="I95" s="13" t="s">
        <v>2564</v>
      </c>
      <c r="J95" s="13" t="s">
        <v>1359</v>
      </c>
      <c r="K95" s="13" t="s">
        <v>2539</v>
      </c>
      <c r="L95" s="13" t="s">
        <v>1330</v>
      </c>
      <c r="M95" s="13" t="s">
        <v>2087</v>
      </c>
      <c r="N95" s="13" t="s">
        <v>1331</v>
      </c>
      <c r="O95" s="13" t="s">
        <v>87</v>
      </c>
      <c r="P95" s="13" t="s">
        <v>1868</v>
      </c>
      <c r="Q95" s="13" t="s">
        <v>1360</v>
      </c>
      <c r="R95" s="13">
        <v>20</v>
      </c>
      <c r="S95" s="62">
        <v>61</v>
      </c>
      <c r="T95" s="62">
        <v>63</v>
      </c>
      <c r="U95" s="62">
        <v>66</v>
      </c>
      <c r="V95" s="62">
        <v>68</v>
      </c>
      <c r="W95" s="62">
        <v>70</v>
      </c>
      <c r="X95" s="13" t="s">
        <v>2565</v>
      </c>
      <c r="Y95" s="13" t="s">
        <v>1933</v>
      </c>
      <c r="Z95" s="13" t="s">
        <v>2566</v>
      </c>
      <c r="AA95" s="13" t="s">
        <v>10</v>
      </c>
      <c r="AB95" s="13">
        <v>11</v>
      </c>
      <c r="AC95" s="13">
        <v>2015</v>
      </c>
      <c r="AD95" s="13" t="s">
        <v>57</v>
      </c>
      <c r="AE95" s="13" t="s">
        <v>2567</v>
      </c>
      <c r="AF95" s="13" t="s">
        <v>2568</v>
      </c>
      <c r="AG95" s="13" t="s">
        <v>2569</v>
      </c>
      <c r="AH95" s="13">
        <v>0.11</v>
      </c>
      <c r="AI95" s="13" t="s">
        <v>10</v>
      </c>
      <c r="AJ95" s="13">
        <v>0</v>
      </c>
      <c r="AK95" s="13" t="s">
        <v>1876</v>
      </c>
      <c r="AL95" s="13" t="s">
        <v>1891</v>
      </c>
      <c r="AM95" s="13">
        <v>0</v>
      </c>
      <c r="AN95" s="13">
        <v>0</v>
      </c>
      <c r="AO95" s="13">
        <v>0</v>
      </c>
      <c r="AP95" s="13">
        <v>0</v>
      </c>
      <c r="AQ95" s="13">
        <v>0</v>
      </c>
      <c r="AR95" s="13">
        <v>0</v>
      </c>
      <c r="AS95" s="13">
        <v>0</v>
      </c>
      <c r="AT95" s="13">
        <v>0</v>
      </c>
      <c r="AU95" s="13">
        <v>0</v>
      </c>
      <c r="AV95" s="13">
        <v>0</v>
      </c>
      <c r="AW95" s="13">
        <v>0</v>
      </c>
      <c r="AX95" s="13">
        <v>0</v>
      </c>
      <c r="AY95" s="13">
        <v>0</v>
      </c>
      <c r="AZ95" s="13">
        <v>0</v>
      </c>
      <c r="BA95" s="13">
        <v>0</v>
      </c>
      <c r="BB95" s="13">
        <v>0</v>
      </c>
      <c r="BC95" s="13">
        <v>0</v>
      </c>
      <c r="BD95" s="13">
        <v>0</v>
      </c>
      <c r="BE95" s="13">
        <v>0</v>
      </c>
      <c r="BF95" s="13">
        <v>0</v>
      </c>
      <c r="BG95" s="13">
        <v>0</v>
      </c>
      <c r="BH95" s="13">
        <v>0</v>
      </c>
      <c r="BI95" s="13">
        <v>0</v>
      </c>
      <c r="BJ95" s="13">
        <v>0</v>
      </c>
      <c r="BK95" s="13" t="s">
        <v>1876</v>
      </c>
      <c r="BL95" s="13" t="s">
        <v>1868</v>
      </c>
      <c r="BM95" s="13" t="s">
        <v>56</v>
      </c>
      <c r="BN95" s="13" t="s">
        <v>57</v>
      </c>
      <c r="BO95" s="13">
        <v>11</v>
      </c>
      <c r="BP95" s="13" t="s">
        <v>2050</v>
      </c>
      <c r="BQ95" s="66" t="s">
        <v>2570</v>
      </c>
      <c r="BR95" s="67" t="s">
        <v>2571</v>
      </c>
      <c r="BS95" s="132">
        <v>61</v>
      </c>
      <c r="BT95" s="13" t="s">
        <v>2572</v>
      </c>
      <c r="BU95" s="91">
        <v>1</v>
      </c>
      <c r="BV95" s="91">
        <v>0.87142857142857144</v>
      </c>
      <c r="BW95" s="70"/>
      <c r="BX95" s="132"/>
      <c r="BY95" s="13"/>
      <c r="BZ95" s="91"/>
      <c r="CA95" s="91"/>
      <c r="CB95" s="70"/>
      <c r="CC95" s="134">
        <v>0.69</v>
      </c>
      <c r="CD95" s="13" t="s">
        <v>2573</v>
      </c>
      <c r="CE95" s="73">
        <f t="shared" si="16"/>
        <v>1.0952380952380953</v>
      </c>
      <c r="CF95" s="73">
        <f t="shared" si="17"/>
        <v>0.98571428571428577</v>
      </c>
      <c r="CG95" s="70"/>
    </row>
    <row r="96" spans="1:85" ht="65.25" hidden="1" customHeight="1" x14ac:dyDescent="0.3">
      <c r="A96" s="62">
        <v>315</v>
      </c>
      <c r="B96" s="13">
        <v>315</v>
      </c>
      <c r="C96" s="63">
        <v>0</v>
      </c>
      <c r="D96" s="64">
        <v>1</v>
      </c>
      <c r="E96" s="13" t="s">
        <v>1895</v>
      </c>
      <c r="F96" s="13" t="s">
        <v>125</v>
      </c>
      <c r="G96" s="13" t="s">
        <v>2537</v>
      </c>
      <c r="H96" s="13" t="s">
        <v>1328</v>
      </c>
      <c r="I96" s="13" t="s">
        <v>2564</v>
      </c>
      <c r="J96" s="13" t="s">
        <v>1359</v>
      </c>
      <c r="K96" s="13" t="s">
        <v>2539</v>
      </c>
      <c r="L96" s="13" t="s">
        <v>1330</v>
      </c>
      <c r="M96" s="13" t="s">
        <v>2087</v>
      </c>
      <c r="N96" s="13" t="s">
        <v>1331</v>
      </c>
      <c r="O96" s="13" t="s">
        <v>87</v>
      </c>
      <c r="P96" s="13" t="s">
        <v>1868</v>
      </c>
      <c r="Q96" s="13" t="s">
        <v>1361</v>
      </c>
      <c r="R96" s="13">
        <v>30</v>
      </c>
      <c r="S96" s="62">
        <v>0</v>
      </c>
      <c r="T96" s="62">
        <v>0</v>
      </c>
      <c r="U96" s="62">
        <v>0</v>
      </c>
      <c r="V96" s="62">
        <v>0</v>
      </c>
      <c r="W96" s="62">
        <v>30</v>
      </c>
      <c r="X96" s="13" t="s">
        <v>2574</v>
      </c>
      <c r="Y96" s="13" t="s">
        <v>2554</v>
      </c>
      <c r="Z96" s="13" t="s">
        <v>2575</v>
      </c>
      <c r="AA96" s="13" t="s">
        <v>2576</v>
      </c>
      <c r="AB96" s="13">
        <v>5600000</v>
      </c>
      <c r="AC96" s="13">
        <v>2015</v>
      </c>
      <c r="AD96" s="13" t="s">
        <v>55</v>
      </c>
      <c r="AE96" s="13" t="s">
        <v>2577</v>
      </c>
      <c r="AF96" s="13" t="s">
        <v>2578</v>
      </c>
      <c r="AG96" s="13" t="s">
        <v>2579</v>
      </c>
      <c r="AH96" s="13">
        <v>5600000</v>
      </c>
      <c r="AI96" s="13" t="s">
        <v>2576</v>
      </c>
      <c r="AJ96" s="13" t="s">
        <v>1876</v>
      </c>
      <c r="AK96" s="13">
        <v>0</v>
      </c>
      <c r="AL96" s="13" t="s">
        <v>1891</v>
      </c>
      <c r="AM96" s="13">
        <v>0</v>
      </c>
      <c r="AN96" s="13">
        <v>0</v>
      </c>
      <c r="AO96" s="13">
        <v>0</v>
      </c>
      <c r="AP96" s="13">
        <v>0</v>
      </c>
      <c r="AQ96" s="13">
        <v>0</v>
      </c>
      <c r="AR96" s="13">
        <v>0</v>
      </c>
      <c r="AS96" s="13">
        <v>0</v>
      </c>
      <c r="AT96" s="13">
        <v>0</v>
      </c>
      <c r="AU96" s="13">
        <v>0</v>
      </c>
      <c r="AV96" s="13">
        <v>0</v>
      </c>
      <c r="AW96" s="13">
        <v>0</v>
      </c>
      <c r="AX96" s="13">
        <v>0</v>
      </c>
      <c r="AY96" s="13">
        <v>0</v>
      </c>
      <c r="AZ96" s="13">
        <v>0</v>
      </c>
      <c r="BA96" s="13">
        <v>0</v>
      </c>
      <c r="BB96" s="13">
        <v>0</v>
      </c>
      <c r="BC96" s="13">
        <v>0</v>
      </c>
      <c r="BD96" s="13">
        <v>0</v>
      </c>
      <c r="BE96" s="13">
        <v>0</v>
      </c>
      <c r="BF96" s="13">
        <v>0</v>
      </c>
      <c r="BG96" s="13">
        <v>0</v>
      </c>
      <c r="BH96" s="13">
        <v>0</v>
      </c>
      <c r="BI96" s="13">
        <v>0</v>
      </c>
      <c r="BJ96" s="13">
        <v>0</v>
      </c>
      <c r="BK96" s="13" t="s">
        <v>1876</v>
      </c>
      <c r="BL96" s="13" t="s">
        <v>1868</v>
      </c>
      <c r="BM96" s="13" t="s">
        <v>58</v>
      </c>
      <c r="BN96" s="13" t="s">
        <v>2580</v>
      </c>
      <c r="BO96" s="13">
        <v>11</v>
      </c>
      <c r="BP96" s="13" t="s">
        <v>2050</v>
      </c>
      <c r="BQ96" s="66" t="s">
        <v>2570</v>
      </c>
      <c r="BR96" s="67" t="s">
        <v>2571</v>
      </c>
      <c r="BS96" s="132">
        <v>5600000</v>
      </c>
      <c r="BT96" s="13" t="s">
        <v>2562</v>
      </c>
      <c r="BU96" s="91">
        <v>0</v>
      </c>
      <c r="BV96" s="91">
        <v>0</v>
      </c>
      <c r="BW96" s="70"/>
      <c r="BX96" s="132"/>
      <c r="BY96" s="13"/>
      <c r="BZ96" s="91"/>
      <c r="CA96" s="91"/>
      <c r="CB96" s="70"/>
      <c r="CC96" s="136">
        <v>5600000</v>
      </c>
      <c r="CD96" s="13" t="s">
        <v>2581</v>
      </c>
      <c r="CE96" s="73" t="e">
        <f t="shared" si="16"/>
        <v>#DIV/0!</v>
      </c>
      <c r="CF96" s="73">
        <f t="shared" si="17"/>
        <v>18666666.666666668</v>
      </c>
      <c r="CG96" s="70"/>
    </row>
    <row r="97" spans="1:85" ht="65.25" hidden="1" customHeight="1" x14ac:dyDescent="0.3">
      <c r="A97" s="62">
        <v>323</v>
      </c>
      <c r="B97" s="13">
        <v>323</v>
      </c>
      <c r="C97" s="63">
        <v>0</v>
      </c>
      <c r="D97" s="64">
        <v>1</v>
      </c>
      <c r="E97" s="13" t="s">
        <v>1895</v>
      </c>
      <c r="F97" s="13" t="s">
        <v>125</v>
      </c>
      <c r="G97" s="13" t="s">
        <v>2537</v>
      </c>
      <c r="H97" s="13" t="s">
        <v>1328</v>
      </c>
      <c r="I97" s="13" t="s">
        <v>2582</v>
      </c>
      <c r="J97" s="13" t="s">
        <v>1375</v>
      </c>
      <c r="K97" s="13" t="s">
        <v>2539</v>
      </c>
      <c r="L97" s="13" t="s">
        <v>1330</v>
      </c>
      <c r="M97" s="13" t="s">
        <v>2087</v>
      </c>
      <c r="N97" s="13" t="s">
        <v>1331</v>
      </c>
      <c r="O97" s="13" t="s">
        <v>87</v>
      </c>
      <c r="P97" s="13" t="s">
        <v>1868</v>
      </c>
      <c r="Q97" s="13" t="s">
        <v>1376</v>
      </c>
      <c r="R97" s="13">
        <v>15</v>
      </c>
      <c r="S97" s="62">
        <v>0</v>
      </c>
      <c r="T97" s="62">
        <v>0</v>
      </c>
      <c r="U97" s="62">
        <v>0</v>
      </c>
      <c r="V97" s="62">
        <v>0</v>
      </c>
      <c r="W97" s="62">
        <v>15</v>
      </c>
      <c r="X97" s="13" t="s">
        <v>2583</v>
      </c>
      <c r="Y97" s="13" t="s">
        <v>2045</v>
      </c>
      <c r="Z97" s="13" t="s">
        <v>2584</v>
      </c>
      <c r="AA97" s="13" t="s">
        <v>10</v>
      </c>
      <c r="AB97" s="13">
        <v>543</v>
      </c>
      <c r="AC97" s="13">
        <v>2015</v>
      </c>
      <c r="AD97" s="13" t="s">
        <v>60</v>
      </c>
      <c r="AE97" s="13" t="s">
        <v>2585</v>
      </c>
      <c r="AF97" s="13" t="s">
        <v>2586</v>
      </c>
      <c r="AG97" s="13" t="s">
        <v>2587</v>
      </c>
      <c r="AH97" s="13">
        <v>543</v>
      </c>
      <c r="AI97" s="13" t="s">
        <v>2588</v>
      </c>
      <c r="AJ97" s="13">
        <v>0</v>
      </c>
      <c r="AK97" s="13" t="s">
        <v>1876</v>
      </c>
      <c r="AL97" s="13" t="s">
        <v>1877</v>
      </c>
      <c r="AM97" s="13">
        <v>0</v>
      </c>
      <c r="AN97" s="13">
        <v>0</v>
      </c>
      <c r="AO97" s="13">
        <v>0</v>
      </c>
      <c r="AP97" s="13">
        <v>0</v>
      </c>
      <c r="AQ97" s="13">
        <v>0</v>
      </c>
      <c r="AR97" s="13">
        <v>0</v>
      </c>
      <c r="AS97" s="13">
        <v>0</v>
      </c>
      <c r="AT97" s="13">
        <v>0</v>
      </c>
      <c r="AU97" s="13">
        <v>0</v>
      </c>
      <c r="AV97" s="13">
        <v>0</v>
      </c>
      <c r="AW97" s="13">
        <v>0</v>
      </c>
      <c r="AX97" s="13">
        <v>0</v>
      </c>
      <c r="AY97" s="13">
        <v>0</v>
      </c>
      <c r="AZ97" s="13">
        <v>0</v>
      </c>
      <c r="BA97" s="13">
        <v>0</v>
      </c>
      <c r="BB97" s="13">
        <v>0</v>
      </c>
      <c r="BC97" s="13">
        <v>0</v>
      </c>
      <c r="BD97" s="13">
        <v>0</v>
      </c>
      <c r="BE97" s="13">
        <v>0</v>
      </c>
      <c r="BF97" s="13">
        <v>0</v>
      </c>
      <c r="BG97" s="13">
        <v>0</v>
      </c>
      <c r="BH97" s="13">
        <v>0</v>
      </c>
      <c r="BI97" s="13">
        <v>0</v>
      </c>
      <c r="BJ97" s="13">
        <v>0</v>
      </c>
      <c r="BK97" s="13" t="s">
        <v>1876</v>
      </c>
      <c r="BL97" s="13" t="s">
        <v>1868</v>
      </c>
      <c r="BM97" s="13" t="s">
        <v>59</v>
      </c>
      <c r="BN97" s="13" t="s">
        <v>60</v>
      </c>
      <c r="BO97" s="13">
        <v>3</v>
      </c>
      <c r="BP97" s="13" t="s">
        <v>1880</v>
      </c>
      <c r="BQ97" s="66" t="s">
        <v>2589</v>
      </c>
      <c r="BR97" s="67" t="s">
        <v>2590</v>
      </c>
      <c r="BS97" s="132">
        <v>0</v>
      </c>
      <c r="BT97" s="13" t="s">
        <v>2591</v>
      </c>
      <c r="BU97" s="91">
        <v>1.0570902394106814</v>
      </c>
      <c r="BV97" s="91">
        <v>1.2424242424242424</v>
      </c>
      <c r="BW97" s="70"/>
      <c r="BX97" s="132"/>
      <c r="BY97" s="13"/>
      <c r="BZ97" s="91"/>
      <c r="CA97" s="91"/>
      <c r="CB97" s="70"/>
      <c r="CC97" s="135">
        <v>0</v>
      </c>
      <c r="CD97" s="13" t="s">
        <v>2592</v>
      </c>
      <c r="CE97" s="73">
        <v>0</v>
      </c>
      <c r="CF97" s="73">
        <f t="shared" si="17"/>
        <v>0</v>
      </c>
      <c r="CG97" s="70"/>
    </row>
    <row r="98" spans="1:85" ht="65.25" hidden="1" customHeight="1" x14ac:dyDescent="0.3">
      <c r="A98" s="62">
        <v>331</v>
      </c>
      <c r="B98" s="13">
        <v>331</v>
      </c>
      <c r="C98" s="63">
        <v>0</v>
      </c>
      <c r="D98" s="64">
        <v>1</v>
      </c>
      <c r="E98" s="13" t="s">
        <v>1895</v>
      </c>
      <c r="F98" s="13" t="s">
        <v>125</v>
      </c>
      <c r="G98" s="13" t="s">
        <v>2537</v>
      </c>
      <c r="H98" s="13" t="s">
        <v>1328</v>
      </c>
      <c r="I98" s="13" t="s">
        <v>2593</v>
      </c>
      <c r="J98" s="13" t="s">
        <v>1386</v>
      </c>
      <c r="K98" s="13" t="s">
        <v>2539</v>
      </c>
      <c r="L98" s="13" t="s">
        <v>1330</v>
      </c>
      <c r="M98" s="13" t="s">
        <v>2087</v>
      </c>
      <c r="N98" s="13" t="s">
        <v>1331</v>
      </c>
      <c r="O98" s="13" t="s">
        <v>87</v>
      </c>
      <c r="P98" s="13" t="s">
        <v>1868</v>
      </c>
      <c r="Q98" s="13" t="s">
        <v>1391</v>
      </c>
      <c r="R98" s="13">
        <v>30</v>
      </c>
      <c r="S98" s="62">
        <v>24</v>
      </c>
      <c r="T98" s="62">
        <v>25</v>
      </c>
      <c r="U98" s="62">
        <v>26</v>
      </c>
      <c r="V98" s="62">
        <v>28</v>
      </c>
      <c r="W98" s="62">
        <v>30</v>
      </c>
      <c r="X98" s="13" t="s">
        <v>2594</v>
      </c>
      <c r="Y98" s="13" t="s">
        <v>1933</v>
      </c>
      <c r="Z98" s="13" t="s">
        <v>2595</v>
      </c>
      <c r="AA98" s="13" t="s">
        <v>10</v>
      </c>
      <c r="AB98" s="13">
        <v>0.24</v>
      </c>
      <c r="AC98" s="13">
        <v>2015</v>
      </c>
      <c r="AD98" s="13" t="s">
        <v>2596</v>
      </c>
      <c r="AE98" s="13" t="s">
        <v>1391</v>
      </c>
      <c r="AF98" s="13" t="s">
        <v>2597</v>
      </c>
      <c r="AG98" s="13" t="s">
        <v>2598</v>
      </c>
      <c r="AH98" s="13">
        <v>24</v>
      </c>
      <c r="AI98" s="13" t="s">
        <v>10</v>
      </c>
      <c r="AJ98" s="13" t="s">
        <v>1876</v>
      </c>
      <c r="AK98" s="13">
        <v>0</v>
      </c>
      <c r="AL98" s="13" t="s">
        <v>1891</v>
      </c>
      <c r="AM98" s="13">
        <v>0</v>
      </c>
      <c r="AN98" s="13">
        <v>0</v>
      </c>
      <c r="AO98" s="13">
        <v>0</v>
      </c>
      <c r="AP98" s="13">
        <v>0</v>
      </c>
      <c r="AQ98" s="13">
        <v>0</v>
      </c>
      <c r="AR98" s="13">
        <v>0</v>
      </c>
      <c r="AS98" s="13">
        <v>0</v>
      </c>
      <c r="AT98" s="13">
        <v>0</v>
      </c>
      <c r="AU98" s="13">
        <v>0</v>
      </c>
      <c r="AV98" s="13">
        <v>0</v>
      </c>
      <c r="AW98" s="13">
        <v>0</v>
      </c>
      <c r="AX98" s="13">
        <v>0</v>
      </c>
      <c r="AY98" s="13">
        <v>0</v>
      </c>
      <c r="AZ98" s="13">
        <v>0</v>
      </c>
      <c r="BA98" s="13">
        <v>0</v>
      </c>
      <c r="BB98" s="13">
        <v>0</v>
      </c>
      <c r="BC98" s="13">
        <v>0</v>
      </c>
      <c r="BD98" s="13">
        <v>0</v>
      </c>
      <c r="BE98" s="13">
        <v>0</v>
      </c>
      <c r="BF98" s="13">
        <v>0</v>
      </c>
      <c r="BG98" s="13">
        <v>0</v>
      </c>
      <c r="BH98" s="13">
        <v>0</v>
      </c>
      <c r="BI98" s="13">
        <v>0</v>
      </c>
      <c r="BJ98" s="13">
        <v>0</v>
      </c>
      <c r="BK98" s="13" t="s">
        <v>1876</v>
      </c>
      <c r="BL98" s="13" t="s">
        <v>1868</v>
      </c>
      <c r="BM98" s="13" t="s">
        <v>61</v>
      </c>
      <c r="BN98" s="13">
        <v>0</v>
      </c>
      <c r="BO98" s="13">
        <v>11</v>
      </c>
      <c r="BP98" s="13" t="s">
        <v>2050</v>
      </c>
      <c r="BQ98" s="66" t="s">
        <v>2548</v>
      </c>
      <c r="BR98" s="67" t="s">
        <v>2549</v>
      </c>
      <c r="BS98" s="137">
        <v>0.22339999999999999</v>
      </c>
      <c r="BT98" s="13" t="s">
        <v>2599</v>
      </c>
      <c r="BU98" s="91">
        <v>0.93083333333333329</v>
      </c>
      <c r="BV98" s="91">
        <v>0.7446666666666667</v>
      </c>
      <c r="BW98" s="70"/>
      <c r="BX98" s="137"/>
      <c r="BY98" s="13"/>
      <c r="BZ98" s="91"/>
      <c r="CA98" s="91"/>
      <c r="CB98" s="70"/>
      <c r="CC98" s="134">
        <v>0.23250000000000001</v>
      </c>
      <c r="CD98" s="13" t="s">
        <v>2600</v>
      </c>
      <c r="CE98" s="73">
        <f>$CC98*100/$T98</f>
        <v>0.93</v>
      </c>
      <c r="CF98" s="73">
        <f t="shared" si="17"/>
        <v>0.77500000000000002</v>
      </c>
      <c r="CG98" s="70"/>
    </row>
    <row r="99" spans="1:85" ht="45" customHeight="1" x14ac:dyDescent="0.3">
      <c r="A99" s="62">
        <v>341</v>
      </c>
      <c r="B99" s="13">
        <v>341</v>
      </c>
      <c r="C99" s="63">
        <v>0</v>
      </c>
      <c r="D99" s="64">
        <v>1</v>
      </c>
      <c r="E99" s="13" t="s">
        <v>1945</v>
      </c>
      <c r="F99" s="13" t="s">
        <v>408</v>
      </c>
      <c r="G99" s="13" t="s">
        <v>2601</v>
      </c>
      <c r="H99" s="13" t="s">
        <v>1061</v>
      </c>
      <c r="I99" s="13" t="s">
        <v>2602</v>
      </c>
      <c r="J99" s="13" t="s">
        <v>1062</v>
      </c>
      <c r="K99" s="13" t="s">
        <v>1896</v>
      </c>
      <c r="L99" s="13" t="s">
        <v>1701</v>
      </c>
      <c r="M99" s="13">
        <v>137</v>
      </c>
      <c r="N99" s="13" t="s">
        <v>1705</v>
      </c>
      <c r="O99" s="13" t="s">
        <v>87</v>
      </c>
      <c r="P99" s="13" t="s">
        <v>1868</v>
      </c>
      <c r="Q99" s="13" t="s">
        <v>1707</v>
      </c>
      <c r="R99" s="13">
        <v>12</v>
      </c>
      <c r="S99" s="138">
        <v>16.3</v>
      </c>
      <c r="T99" s="138">
        <v>14.87</v>
      </c>
      <c r="U99" s="138">
        <v>13.43</v>
      </c>
      <c r="V99" s="138">
        <v>12</v>
      </c>
      <c r="W99" s="138">
        <v>10.75</v>
      </c>
      <c r="X99" s="13" t="s">
        <v>2603</v>
      </c>
      <c r="Y99" s="13" t="s">
        <v>2255</v>
      </c>
      <c r="Z99" s="13" t="s">
        <v>2604</v>
      </c>
      <c r="AA99" s="13" t="s">
        <v>2367</v>
      </c>
      <c r="AB99" s="13">
        <v>0</v>
      </c>
      <c r="AC99" s="13">
        <v>2015</v>
      </c>
      <c r="AD99" s="13" t="s">
        <v>2605</v>
      </c>
      <c r="AE99" s="13" t="s">
        <v>1707</v>
      </c>
      <c r="AF99" s="13" t="s">
        <v>2603</v>
      </c>
      <c r="AG99" s="13" t="s">
        <v>2604</v>
      </c>
      <c r="AH99" s="13">
        <v>17.399999999999999</v>
      </c>
      <c r="AI99" s="13" t="s">
        <v>2367</v>
      </c>
      <c r="AJ99" s="13">
        <v>0</v>
      </c>
      <c r="AK99" s="13" t="s">
        <v>1876</v>
      </c>
      <c r="AL99" s="13" t="s">
        <v>1877</v>
      </c>
      <c r="AM99" s="13" t="s">
        <v>1876</v>
      </c>
      <c r="AN99" s="13" t="s">
        <v>1876</v>
      </c>
      <c r="AO99" s="13" t="s">
        <v>1876</v>
      </c>
      <c r="AP99" s="13" t="s">
        <v>1876</v>
      </c>
      <c r="AQ99" s="13" t="s">
        <v>1876</v>
      </c>
      <c r="AR99" s="13" t="s">
        <v>1876</v>
      </c>
      <c r="AS99" s="13" t="s">
        <v>1876</v>
      </c>
      <c r="AT99" s="13" t="s">
        <v>1876</v>
      </c>
      <c r="AU99" s="13" t="s">
        <v>1876</v>
      </c>
      <c r="AV99" s="13" t="s">
        <v>1876</v>
      </c>
      <c r="AW99" s="13">
        <v>0</v>
      </c>
      <c r="AX99" s="13">
        <v>0</v>
      </c>
      <c r="AY99" s="13">
        <v>0</v>
      </c>
      <c r="AZ99" s="13" t="s">
        <v>1876</v>
      </c>
      <c r="BA99" s="13" t="s">
        <v>1876</v>
      </c>
      <c r="BB99" s="13" t="s">
        <v>1876</v>
      </c>
      <c r="BC99" s="13" t="s">
        <v>1876</v>
      </c>
      <c r="BD99" s="13" t="s">
        <v>1876</v>
      </c>
      <c r="BE99" s="13" t="s">
        <v>1876</v>
      </c>
      <c r="BF99" s="13" t="s">
        <v>1876</v>
      </c>
      <c r="BG99" s="13">
        <v>0</v>
      </c>
      <c r="BH99" s="13" t="s">
        <v>1876</v>
      </c>
      <c r="BI99" s="13">
        <v>0</v>
      </c>
      <c r="BJ99" s="13">
        <v>0</v>
      </c>
      <c r="BK99" s="13" t="s">
        <v>1876</v>
      </c>
      <c r="BL99" s="13" t="s">
        <v>1868</v>
      </c>
      <c r="BM99" s="13" t="s">
        <v>1706</v>
      </c>
      <c r="BN99" s="13" t="s">
        <v>2606</v>
      </c>
      <c r="BO99" s="13">
        <v>16</v>
      </c>
      <c r="BP99" s="13" t="s">
        <v>2035</v>
      </c>
      <c r="BQ99" s="66" t="s">
        <v>2607</v>
      </c>
      <c r="BR99" s="67" t="s">
        <v>2608</v>
      </c>
      <c r="BS99" s="139">
        <v>16.3</v>
      </c>
      <c r="BT99" s="72" t="s">
        <v>2609</v>
      </c>
      <c r="BU99" s="110">
        <f t="shared" ref="BU99:BU122" si="18">(BS99/S99)*100</f>
        <v>100</v>
      </c>
      <c r="BV99" s="110">
        <f t="shared" ref="BV99:BV122" si="19">(BS99*100)/R99</f>
        <v>135.83333333333334</v>
      </c>
      <c r="BW99" s="91"/>
      <c r="BX99" s="139">
        <v>6.8</v>
      </c>
      <c r="BY99" s="140" t="s">
        <v>2610</v>
      </c>
      <c r="BZ99" s="110">
        <f t="shared" ref="BZ99:BZ122" si="20">(BX99/T99)*100</f>
        <v>45.729657027572294</v>
      </c>
      <c r="CA99" s="110">
        <f t="shared" ref="CA99:CA122" si="21">(BX99*100)/R99</f>
        <v>56.666666666666664</v>
      </c>
      <c r="CB99" s="140" t="s">
        <v>2611</v>
      </c>
      <c r="CC99" s="141">
        <v>14.2</v>
      </c>
      <c r="CD99" s="142" t="s">
        <v>2612</v>
      </c>
      <c r="CE99" s="113">
        <f t="shared" ref="CE99:CE122" si="22">(CC99/T99)*100</f>
        <v>95.494283792871542</v>
      </c>
      <c r="CF99" s="113">
        <f t="shared" ref="CF99:CF122" si="23">(CC99*100)/R99</f>
        <v>118.33333333333333</v>
      </c>
      <c r="CG99" s="142"/>
    </row>
    <row r="100" spans="1:85" ht="45" customHeight="1" x14ac:dyDescent="0.3">
      <c r="A100" s="62">
        <v>346</v>
      </c>
      <c r="B100" s="13">
        <v>346</v>
      </c>
      <c r="C100" s="63">
        <v>0</v>
      </c>
      <c r="D100" s="64">
        <v>1</v>
      </c>
      <c r="E100" s="13" t="s">
        <v>1945</v>
      </c>
      <c r="F100" s="13" t="s">
        <v>408</v>
      </c>
      <c r="G100" s="13" t="s">
        <v>2601</v>
      </c>
      <c r="H100" s="13" t="s">
        <v>1061</v>
      </c>
      <c r="I100" s="13" t="s">
        <v>2602</v>
      </c>
      <c r="J100" s="13" t="s">
        <v>1062</v>
      </c>
      <c r="K100" s="13" t="s">
        <v>1896</v>
      </c>
      <c r="L100" s="13" t="s">
        <v>1701</v>
      </c>
      <c r="M100" s="13">
        <v>137</v>
      </c>
      <c r="N100" s="13" t="s">
        <v>1705</v>
      </c>
      <c r="O100" s="13" t="s">
        <v>87</v>
      </c>
      <c r="P100" s="13" t="s">
        <v>1868</v>
      </c>
      <c r="Q100" s="13" t="s">
        <v>1716</v>
      </c>
      <c r="R100" s="13">
        <v>143.82</v>
      </c>
      <c r="S100" s="138">
        <v>139.9</v>
      </c>
      <c r="T100" s="138">
        <v>143.82</v>
      </c>
      <c r="U100" s="138">
        <v>143.82</v>
      </c>
      <c r="V100" s="138">
        <v>143.82</v>
      </c>
      <c r="W100" s="138">
        <v>138.41999999999999</v>
      </c>
      <c r="X100" s="13" t="s">
        <v>2613</v>
      </c>
      <c r="Y100" s="13" t="s">
        <v>2255</v>
      </c>
      <c r="Z100" s="13" t="s">
        <v>2614</v>
      </c>
      <c r="AA100" s="13" t="s">
        <v>2367</v>
      </c>
      <c r="AB100" s="13">
        <v>0</v>
      </c>
      <c r="AC100" s="13">
        <v>2015</v>
      </c>
      <c r="AD100" s="13" t="s">
        <v>2615</v>
      </c>
      <c r="AE100" s="13" t="s">
        <v>1716</v>
      </c>
      <c r="AF100" s="13" t="s">
        <v>2613</v>
      </c>
      <c r="AG100" s="13" t="s">
        <v>2614</v>
      </c>
      <c r="AH100" s="13">
        <v>169.2</v>
      </c>
      <c r="AI100" s="13" t="s">
        <v>2367</v>
      </c>
      <c r="AJ100" s="13">
        <v>0</v>
      </c>
      <c r="AK100" s="13" t="s">
        <v>1876</v>
      </c>
      <c r="AL100" s="13" t="s">
        <v>1877</v>
      </c>
      <c r="AM100" s="13" t="s">
        <v>1876</v>
      </c>
      <c r="AN100" s="13">
        <v>0</v>
      </c>
      <c r="AO100" s="13">
        <v>0</v>
      </c>
      <c r="AP100" s="13">
        <v>0</v>
      </c>
      <c r="AQ100" s="13">
        <v>0</v>
      </c>
      <c r="AR100" s="13">
        <v>0</v>
      </c>
      <c r="AS100" s="13">
        <v>0</v>
      </c>
      <c r="AT100" s="13">
        <v>0</v>
      </c>
      <c r="AU100" s="13">
        <v>0</v>
      </c>
      <c r="AV100" s="13">
        <v>0</v>
      </c>
      <c r="AW100" s="13">
        <v>0</v>
      </c>
      <c r="AX100" s="13">
        <v>0</v>
      </c>
      <c r="AY100" s="13">
        <v>0</v>
      </c>
      <c r="AZ100" s="13">
        <v>0</v>
      </c>
      <c r="BA100" s="13">
        <v>0</v>
      </c>
      <c r="BB100" s="13">
        <v>0</v>
      </c>
      <c r="BC100" s="13">
        <v>0</v>
      </c>
      <c r="BD100" s="13">
        <v>0</v>
      </c>
      <c r="BE100" s="13">
        <v>0</v>
      </c>
      <c r="BF100" s="13" t="s">
        <v>1876</v>
      </c>
      <c r="BG100" s="13">
        <v>0</v>
      </c>
      <c r="BH100" s="13" t="s">
        <v>1876</v>
      </c>
      <c r="BI100" s="13">
        <v>0</v>
      </c>
      <c r="BJ100" s="13">
        <v>0</v>
      </c>
      <c r="BK100" s="13" t="s">
        <v>1876</v>
      </c>
      <c r="BL100" s="13" t="s">
        <v>1868</v>
      </c>
      <c r="BM100" s="13" t="s">
        <v>1715</v>
      </c>
      <c r="BN100" s="13" t="s">
        <v>2606</v>
      </c>
      <c r="BO100" s="13">
        <v>16</v>
      </c>
      <c r="BP100" s="13" t="s">
        <v>2035</v>
      </c>
      <c r="BQ100" s="66" t="s">
        <v>2616</v>
      </c>
      <c r="BR100" s="67" t="s">
        <v>2617</v>
      </c>
      <c r="BS100" s="139">
        <v>139.9</v>
      </c>
      <c r="BT100" s="72" t="s">
        <v>2618</v>
      </c>
      <c r="BU100" s="110">
        <f t="shared" si="18"/>
        <v>100</v>
      </c>
      <c r="BV100" s="110">
        <f t="shared" si="19"/>
        <v>97.274370741204294</v>
      </c>
      <c r="BW100" s="70"/>
      <c r="BX100" s="139">
        <v>101.4</v>
      </c>
      <c r="BY100" s="140" t="s">
        <v>2619</v>
      </c>
      <c r="BZ100" s="110">
        <f t="shared" si="20"/>
        <v>70.504797663746359</v>
      </c>
      <c r="CA100" s="110">
        <f t="shared" si="21"/>
        <v>70.504797663746359</v>
      </c>
      <c r="CB100" s="140" t="s">
        <v>2611</v>
      </c>
      <c r="CC100" s="141">
        <v>269.10000000000002</v>
      </c>
      <c r="CD100" s="142" t="s">
        <v>2620</v>
      </c>
      <c r="CE100" s="113">
        <f t="shared" si="22"/>
        <v>187.10888610763456</v>
      </c>
      <c r="CF100" s="113">
        <f t="shared" si="23"/>
        <v>187.10888610763459</v>
      </c>
      <c r="CG100" s="142" t="s">
        <v>2621</v>
      </c>
    </row>
    <row r="101" spans="1:85" ht="45" customHeight="1" x14ac:dyDescent="0.3">
      <c r="A101" s="62">
        <v>350</v>
      </c>
      <c r="B101" s="13">
        <v>350</v>
      </c>
      <c r="C101" s="63">
        <v>0</v>
      </c>
      <c r="D101" s="64">
        <v>1</v>
      </c>
      <c r="E101" s="13" t="s">
        <v>1945</v>
      </c>
      <c r="F101" s="13" t="s">
        <v>408</v>
      </c>
      <c r="G101" s="13" t="s">
        <v>2601</v>
      </c>
      <c r="H101" s="13" t="s">
        <v>1061</v>
      </c>
      <c r="I101" s="13" t="s">
        <v>2602</v>
      </c>
      <c r="J101" s="13" t="s">
        <v>1062</v>
      </c>
      <c r="K101" s="13" t="s">
        <v>1896</v>
      </c>
      <c r="L101" s="13" t="s">
        <v>1701</v>
      </c>
      <c r="M101" s="13">
        <v>137</v>
      </c>
      <c r="N101" s="13" t="s">
        <v>1705</v>
      </c>
      <c r="O101" s="13" t="s">
        <v>87</v>
      </c>
      <c r="P101" s="13" t="s">
        <v>1868</v>
      </c>
      <c r="Q101" s="13" t="s">
        <v>1722</v>
      </c>
      <c r="R101" s="13">
        <v>1307.44</v>
      </c>
      <c r="S101" s="84">
        <v>1409.8</v>
      </c>
      <c r="T101" s="84">
        <v>1375.68</v>
      </c>
      <c r="U101" s="84">
        <v>1341.56</v>
      </c>
      <c r="V101" s="84">
        <v>1307.44</v>
      </c>
      <c r="W101" s="84">
        <v>1242.06</v>
      </c>
      <c r="X101" s="13" t="s">
        <v>2622</v>
      </c>
      <c r="Y101" s="13" t="s">
        <v>2255</v>
      </c>
      <c r="Z101" s="13" t="s">
        <v>2623</v>
      </c>
      <c r="AA101" s="13" t="s">
        <v>2367</v>
      </c>
      <c r="AB101" s="13">
        <v>0</v>
      </c>
      <c r="AC101" s="13">
        <v>2015</v>
      </c>
      <c r="AD101" s="13" t="s">
        <v>2624</v>
      </c>
      <c r="AE101" s="13" t="s">
        <v>1722</v>
      </c>
      <c r="AF101" s="13" t="s">
        <v>2622</v>
      </c>
      <c r="AG101" s="13" t="s">
        <v>2623</v>
      </c>
      <c r="AH101" s="13">
        <v>1573.9</v>
      </c>
      <c r="AI101" s="13" t="s">
        <v>2367</v>
      </c>
      <c r="AJ101" s="13">
        <v>0</v>
      </c>
      <c r="AK101" s="13" t="s">
        <v>1876</v>
      </c>
      <c r="AL101" s="13" t="s">
        <v>1877</v>
      </c>
      <c r="AM101" s="13" t="s">
        <v>1876</v>
      </c>
      <c r="AN101" s="13">
        <v>0</v>
      </c>
      <c r="AO101" s="13">
        <v>0</v>
      </c>
      <c r="AP101" s="13">
        <v>0</v>
      </c>
      <c r="AQ101" s="13">
        <v>0</v>
      </c>
      <c r="AR101" s="13">
        <v>0</v>
      </c>
      <c r="AS101" s="13">
        <v>0</v>
      </c>
      <c r="AT101" s="13">
        <v>0</v>
      </c>
      <c r="AU101" s="13">
        <v>0</v>
      </c>
      <c r="AV101" s="13">
        <v>0</v>
      </c>
      <c r="AW101" s="13">
        <v>0</v>
      </c>
      <c r="AX101" s="13">
        <v>0</v>
      </c>
      <c r="AY101" s="13">
        <v>0</v>
      </c>
      <c r="AZ101" s="13">
        <v>0</v>
      </c>
      <c r="BA101" s="13">
        <v>0</v>
      </c>
      <c r="BB101" s="13">
        <v>0</v>
      </c>
      <c r="BC101" s="13">
        <v>0</v>
      </c>
      <c r="BD101" s="13">
        <v>0</v>
      </c>
      <c r="BE101" s="13">
        <v>0</v>
      </c>
      <c r="BF101" s="13" t="s">
        <v>1876</v>
      </c>
      <c r="BG101" s="13">
        <v>0</v>
      </c>
      <c r="BH101" s="13" t="s">
        <v>1876</v>
      </c>
      <c r="BI101" s="13">
        <v>0</v>
      </c>
      <c r="BJ101" s="13">
        <v>0</v>
      </c>
      <c r="BK101" s="13" t="s">
        <v>1876</v>
      </c>
      <c r="BL101" s="13" t="s">
        <v>1868</v>
      </c>
      <c r="BM101" s="13" t="s">
        <v>1721</v>
      </c>
      <c r="BN101" s="13" t="s">
        <v>2606</v>
      </c>
      <c r="BO101" s="13">
        <v>16</v>
      </c>
      <c r="BP101" s="13" t="s">
        <v>2035</v>
      </c>
      <c r="BQ101" s="66" t="s">
        <v>2036</v>
      </c>
      <c r="BR101" s="67" t="s">
        <v>2037</v>
      </c>
      <c r="BS101" s="139">
        <v>1409.8</v>
      </c>
      <c r="BT101" s="72" t="s">
        <v>2625</v>
      </c>
      <c r="BU101" s="110">
        <f t="shared" si="18"/>
        <v>100</v>
      </c>
      <c r="BV101" s="110">
        <f t="shared" si="19"/>
        <v>107.82903995594444</v>
      </c>
      <c r="BW101" s="70"/>
      <c r="BX101" s="139">
        <v>644.91</v>
      </c>
      <c r="BY101" s="140" t="s">
        <v>2626</v>
      </c>
      <c r="BZ101" s="110">
        <f t="shared" si="20"/>
        <v>46.879361479413809</v>
      </c>
      <c r="CA101" s="110">
        <f t="shared" si="21"/>
        <v>49.326164106957108</v>
      </c>
      <c r="CB101" s="140" t="s">
        <v>2611</v>
      </c>
      <c r="CC101" s="141">
        <v>1915.5</v>
      </c>
      <c r="CD101" s="142" t="s">
        <v>2627</v>
      </c>
      <c r="CE101" s="113">
        <f t="shared" si="22"/>
        <v>139.24023028611305</v>
      </c>
      <c r="CF101" s="113">
        <f t="shared" si="23"/>
        <v>146.50767912867894</v>
      </c>
      <c r="CG101" s="142" t="s">
        <v>2628</v>
      </c>
    </row>
    <row r="102" spans="1:85" ht="45" customHeight="1" x14ac:dyDescent="0.3">
      <c r="A102" s="62">
        <v>352</v>
      </c>
      <c r="B102" s="13">
        <v>352</v>
      </c>
      <c r="C102" s="63">
        <v>0</v>
      </c>
      <c r="D102" s="64">
        <v>2</v>
      </c>
      <c r="E102" s="13" t="s">
        <v>1945</v>
      </c>
      <c r="F102" s="13" t="s">
        <v>408</v>
      </c>
      <c r="G102" s="13" t="s">
        <v>2601</v>
      </c>
      <c r="H102" s="13" t="s">
        <v>1061</v>
      </c>
      <c r="I102" s="13" t="s">
        <v>2602</v>
      </c>
      <c r="J102" s="13" t="s">
        <v>1062</v>
      </c>
      <c r="K102" s="13" t="s">
        <v>1896</v>
      </c>
      <c r="L102" s="13" t="s">
        <v>1701</v>
      </c>
      <c r="M102" s="13">
        <v>137</v>
      </c>
      <c r="N102" s="13" t="s">
        <v>1705</v>
      </c>
      <c r="O102" s="13" t="s">
        <v>87</v>
      </c>
      <c r="P102" s="13" t="s">
        <v>1868</v>
      </c>
      <c r="Q102" s="13" t="s">
        <v>1726</v>
      </c>
      <c r="R102" s="13">
        <v>297156</v>
      </c>
      <c r="S102" s="94">
        <v>456063</v>
      </c>
      <c r="T102" s="143">
        <v>403094</v>
      </c>
      <c r="U102" s="143">
        <v>350125</v>
      </c>
      <c r="V102" s="143">
        <v>297156</v>
      </c>
      <c r="W102" s="94">
        <v>282298</v>
      </c>
      <c r="X102" s="13" t="s">
        <v>2629</v>
      </c>
      <c r="Y102" s="13" t="s">
        <v>2255</v>
      </c>
      <c r="Z102" s="13" t="s">
        <v>2630</v>
      </c>
      <c r="AA102" s="13" t="s">
        <v>2631</v>
      </c>
      <c r="AB102" s="13">
        <v>0</v>
      </c>
      <c r="AC102" s="13">
        <v>2015</v>
      </c>
      <c r="AD102" s="13" t="s">
        <v>2632</v>
      </c>
      <c r="AE102" s="13" t="s">
        <v>1726</v>
      </c>
      <c r="AF102" s="13" t="s">
        <v>2629</v>
      </c>
      <c r="AG102" s="13" t="s">
        <v>2630</v>
      </c>
      <c r="AH102" s="13">
        <v>371445</v>
      </c>
      <c r="AI102" s="13" t="s">
        <v>2631</v>
      </c>
      <c r="AJ102" s="13" t="s">
        <v>1876</v>
      </c>
      <c r="AK102" s="13">
        <v>0</v>
      </c>
      <c r="AL102" s="13" t="s">
        <v>1891</v>
      </c>
      <c r="AM102" s="13">
        <v>0</v>
      </c>
      <c r="AN102" s="13">
        <v>0</v>
      </c>
      <c r="AO102" s="13">
        <v>0</v>
      </c>
      <c r="AP102" s="13">
        <v>0</v>
      </c>
      <c r="AQ102" s="13">
        <v>0</v>
      </c>
      <c r="AR102" s="13">
        <v>0</v>
      </c>
      <c r="AS102" s="13">
        <v>0</v>
      </c>
      <c r="AT102" s="13">
        <v>0</v>
      </c>
      <c r="AU102" s="13">
        <v>0</v>
      </c>
      <c r="AV102" s="13">
        <v>0</v>
      </c>
      <c r="AW102" s="13">
        <v>0</v>
      </c>
      <c r="AX102" s="13">
        <v>0</v>
      </c>
      <c r="AY102" s="13">
        <v>0</v>
      </c>
      <c r="AZ102" s="13">
        <v>0</v>
      </c>
      <c r="BA102" s="13">
        <v>0</v>
      </c>
      <c r="BB102" s="13">
        <v>0</v>
      </c>
      <c r="BC102" s="13">
        <v>0</v>
      </c>
      <c r="BD102" s="13">
        <v>0</v>
      </c>
      <c r="BE102" s="13">
        <v>0</v>
      </c>
      <c r="BF102" s="13">
        <v>0</v>
      </c>
      <c r="BG102" s="13">
        <v>0</v>
      </c>
      <c r="BH102" s="13" t="s">
        <v>1876</v>
      </c>
      <c r="BI102" s="13">
        <v>0</v>
      </c>
      <c r="BJ102" s="13">
        <v>0</v>
      </c>
      <c r="BK102" s="13" t="s">
        <v>1876</v>
      </c>
      <c r="BL102" s="13" t="s">
        <v>1868</v>
      </c>
      <c r="BM102" s="13" t="s">
        <v>1725</v>
      </c>
      <c r="BN102" s="13">
        <v>0</v>
      </c>
      <c r="BO102" s="13">
        <v>16</v>
      </c>
      <c r="BP102" s="13" t="s">
        <v>2035</v>
      </c>
      <c r="BQ102" s="66" t="s">
        <v>2036</v>
      </c>
      <c r="BR102" s="67" t="s">
        <v>2037</v>
      </c>
      <c r="BS102" s="88">
        <v>456063</v>
      </c>
      <c r="BT102" s="72" t="s">
        <v>2633</v>
      </c>
      <c r="BU102" s="110">
        <f t="shared" si="18"/>
        <v>100</v>
      </c>
      <c r="BV102" s="110">
        <f t="shared" si="19"/>
        <v>153.47595202519889</v>
      </c>
      <c r="BW102" s="70"/>
      <c r="BX102" s="88" t="s">
        <v>1974</v>
      </c>
      <c r="BY102" s="144"/>
      <c r="BZ102" s="110" t="e">
        <f t="shared" si="20"/>
        <v>#VALUE!</v>
      </c>
      <c r="CA102" s="110" t="e">
        <f t="shared" si="21"/>
        <v>#VALUE!</v>
      </c>
      <c r="CB102" s="140" t="s">
        <v>2634</v>
      </c>
      <c r="CC102" s="89">
        <v>437074</v>
      </c>
      <c r="CD102" s="72" t="s">
        <v>2635</v>
      </c>
      <c r="CE102" s="113">
        <f t="shared" si="22"/>
        <v>108.42979553156336</v>
      </c>
      <c r="CF102" s="113">
        <f t="shared" si="23"/>
        <v>147.08570582455008</v>
      </c>
      <c r="CG102" s="142" t="s">
        <v>2628</v>
      </c>
    </row>
    <row r="103" spans="1:85" ht="45" customHeight="1" x14ac:dyDescent="0.3">
      <c r="A103" s="62">
        <v>354</v>
      </c>
      <c r="B103" s="13">
        <v>354</v>
      </c>
      <c r="C103" s="63">
        <v>0</v>
      </c>
      <c r="D103" s="64">
        <v>2</v>
      </c>
      <c r="E103" s="13" t="s">
        <v>1945</v>
      </c>
      <c r="F103" s="13" t="s">
        <v>408</v>
      </c>
      <c r="G103" s="13" t="s">
        <v>2601</v>
      </c>
      <c r="H103" s="13" t="s">
        <v>1061</v>
      </c>
      <c r="I103" s="13" t="s">
        <v>2602</v>
      </c>
      <c r="J103" s="13" t="s">
        <v>1062</v>
      </c>
      <c r="K103" s="13" t="s">
        <v>1896</v>
      </c>
      <c r="L103" s="13" t="s">
        <v>1701</v>
      </c>
      <c r="M103" s="13">
        <v>137</v>
      </c>
      <c r="N103" s="13" t="s">
        <v>1705</v>
      </c>
      <c r="O103" s="13" t="s">
        <v>87</v>
      </c>
      <c r="P103" s="13" t="s">
        <v>1868</v>
      </c>
      <c r="Q103" s="13" t="s">
        <v>1730</v>
      </c>
      <c r="R103" s="13">
        <v>5.5</v>
      </c>
      <c r="S103" s="145">
        <v>0.03</v>
      </c>
      <c r="T103" s="78">
        <v>5.5E-2</v>
      </c>
      <c r="U103" s="78">
        <v>5.5E-2</v>
      </c>
      <c r="V103" s="78">
        <v>5.5000000000000007E-2</v>
      </c>
      <c r="W103" s="145">
        <v>0.03</v>
      </c>
      <c r="X103" s="13" t="s">
        <v>2636</v>
      </c>
      <c r="Y103" s="13" t="s">
        <v>2241</v>
      </c>
      <c r="Z103" s="13" t="s">
        <v>2637</v>
      </c>
      <c r="AA103" s="13" t="s">
        <v>10</v>
      </c>
      <c r="AB103" s="13">
        <v>0</v>
      </c>
      <c r="AC103" s="13">
        <v>2015</v>
      </c>
      <c r="AD103" s="13" t="s">
        <v>2638</v>
      </c>
      <c r="AE103" s="13" t="s">
        <v>1730</v>
      </c>
      <c r="AF103" s="13" t="s">
        <v>2636</v>
      </c>
      <c r="AG103" s="13" t="s">
        <v>2637</v>
      </c>
      <c r="AH103" s="13">
        <v>21</v>
      </c>
      <c r="AI103" s="13" t="s">
        <v>10</v>
      </c>
      <c r="AJ103" s="13">
        <v>0</v>
      </c>
      <c r="AK103" s="13" t="s">
        <v>1876</v>
      </c>
      <c r="AL103" s="13" t="s">
        <v>1877</v>
      </c>
      <c r="AM103" s="13">
        <v>0</v>
      </c>
      <c r="AN103" s="13">
        <v>0</v>
      </c>
      <c r="AO103" s="13">
        <v>0</v>
      </c>
      <c r="AP103" s="13">
        <v>0</v>
      </c>
      <c r="AQ103" s="13">
        <v>0</v>
      </c>
      <c r="AR103" s="13">
        <v>0</v>
      </c>
      <c r="AS103" s="13">
        <v>0</v>
      </c>
      <c r="AT103" s="13">
        <v>0</v>
      </c>
      <c r="AU103" s="13">
        <v>0</v>
      </c>
      <c r="AV103" s="13">
        <v>0</v>
      </c>
      <c r="AW103" s="13">
        <v>0</v>
      </c>
      <c r="AX103" s="13">
        <v>0</v>
      </c>
      <c r="AY103" s="13">
        <v>0</v>
      </c>
      <c r="AZ103" s="13">
        <v>0</v>
      </c>
      <c r="BA103" s="13">
        <v>0</v>
      </c>
      <c r="BB103" s="13">
        <v>0</v>
      </c>
      <c r="BC103" s="13">
        <v>0</v>
      </c>
      <c r="BD103" s="13">
        <v>0</v>
      </c>
      <c r="BE103" s="13">
        <v>0</v>
      </c>
      <c r="BF103" s="13" t="s">
        <v>1876</v>
      </c>
      <c r="BG103" s="13">
        <v>0</v>
      </c>
      <c r="BH103" s="13" t="s">
        <v>1876</v>
      </c>
      <c r="BI103" s="13">
        <v>0</v>
      </c>
      <c r="BJ103" s="13">
        <v>0</v>
      </c>
      <c r="BK103" s="13" t="s">
        <v>1876</v>
      </c>
      <c r="BL103" s="13" t="s">
        <v>1868</v>
      </c>
      <c r="BM103" s="13" t="s">
        <v>1729</v>
      </c>
      <c r="BN103" s="13" t="s">
        <v>2303</v>
      </c>
      <c r="BO103" s="13">
        <v>16</v>
      </c>
      <c r="BP103" s="13" t="s">
        <v>2035</v>
      </c>
      <c r="BQ103" s="66" t="s">
        <v>2036</v>
      </c>
      <c r="BR103" s="67" t="s">
        <v>2037</v>
      </c>
      <c r="BS103" s="146">
        <v>0.03</v>
      </c>
      <c r="BT103" s="72" t="s">
        <v>2639</v>
      </c>
      <c r="BU103" s="110">
        <f t="shared" si="18"/>
        <v>100</v>
      </c>
      <c r="BV103" s="110">
        <f t="shared" si="19"/>
        <v>0.54545454545454541</v>
      </c>
      <c r="BW103" s="70"/>
      <c r="BX103" s="88" t="s">
        <v>1974</v>
      </c>
      <c r="BY103" s="140"/>
      <c r="BZ103" s="110" t="e">
        <f t="shared" si="20"/>
        <v>#VALUE!</v>
      </c>
      <c r="CA103" s="110" t="e">
        <f t="shared" si="21"/>
        <v>#VALUE!</v>
      </c>
      <c r="CB103" s="147" t="s">
        <v>2640</v>
      </c>
      <c r="CC103" s="89">
        <v>4</v>
      </c>
      <c r="CD103" s="142" t="s">
        <v>2639</v>
      </c>
      <c r="CE103" s="113">
        <f t="shared" si="22"/>
        <v>7272.727272727273</v>
      </c>
      <c r="CF103" s="113">
        <f t="shared" si="23"/>
        <v>72.727272727272734</v>
      </c>
      <c r="CG103" s="148"/>
    </row>
    <row r="104" spans="1:85" ht="45" customHeight="1" x14ac:dyDescent="0.3">
      <c r="A104" s="62">
        <v>356</v>
      </c>
      <c r="B104" s="13">
        <v>356</v>
      </c>
      <c r="C104" s="63">
        <v>0</v>
      </c>
      <c r="D104" s="64">
        <v>2</v>
      </c>
      <c r="E104" s="13" t="s">
        <v>1945</v>
      </c>
      <c r="F104" s="13" t="s">
        <v>408</v>
      </c>
      <c r="G104" s="13" t="s">
        <v>2601</v>
      </c>
      <c r="H104" s="13" t="s">
        <v>1061</v>
      </c>
      <c r="I104" s="13" t="s">
        <v>2602</v>
      </c>
      <c r="J104" s="13" t="s">
        <v>1062</v>
      </c>
      <c r="K104" s="13" t="s">
        <v>1896</v>
      </c>
      <c r="L104" s="13" t="s">
        <v>1701</v>
      </c>
      <c r="M104" s="13">
        <v>137</v>
      </c>
      <c r="N104" s="13" t="s">
        <v>1705</v>
      </c>
      <c r="O104" s="13" t="s">
        <v>87</v>
      </c>
      <c r="P104" s="13" t="s">
        <v>1868</v>
      </c>
      <c r="Q104" s="13" t="s">
        <v>1734</v>
      </c>
      <c r="R104" s="13">
        <v>1.5</v>
      </c>
      <c r="S104" s="78">
        <v>0.05</v>
      </c>
      <c r="T104" s="78">
        <v>0.05</v>
      </c>
      <c r="U104" s="78">
        <v>0.05</v>
      </c>
      <c r="V104" s="78">
        <v>1.4999999999999999E-2</v>
      </c>
      <c r="W104" s="78">
        <v>1.0999999999999999E-2</v>
      </c>
      <c r="X104" s="13" t="s">
        <v>2641</v>
      </c>
      <c r="Y104" s="13" t="s">
        <v>2241</v>
      </c>
      <c r="Z104" s="13" t="s">
        <v>2642</v>
      </c>
      <c r="AA104" s="13" t="s">
        <v>10</v>
      </c>
      <c r="AB104" s="13">
        <v>0</v>
      </c>
      <c r="AC104" s="13">
        <v>2015</v>
      </c>
      <c r="AD104" s="13" t="s">
        <v>2638</v>
      </c>
      <c r="AE104" s="13" t="s">
        <v>1734</v>
      </c>
      <c r="AF104" s="13" t="s">
        <v>2641</v>
      </c>
      <c r="AG104" s="13" t="s">
        <v>2642</v>
      </c>
      <c r="AH104" s="13">
        <v>2</v>
      </c>
      <c r="AI104" s="13" t="s">
        <v>10</v>
      </c>
      <c r="AJ104" s="13">
        <v>0</v>
      </c>
      <c r="AK104" s="13" t="s">
        <v>1876</v>
      </c>
      <c r="AL104" s="13" t="s">
        <v>1877</v>
      </c>
      <c r="AM104" s="13">
        <v>0</v>
      </c>
      <c r="AN104" s="13">
        <v>0</v>
      </c>
      <c r="AO104" s="13">
        <v>0</v>
      </c>
      <c r="AP104" s="13">
        <v>0</v>
      </c>
      <c r="AQ104" s="13">
        <v>0</v>
      </c>
      <c r="AR104" s="13">
        <v>0</v>
      </c>
      <c r="AS104" s="13">
        <v>0</v>
      </c>
      <c r="AT104" s="13">
        <v>0</v>
      </c>
      <c r="AU104" s="13">
        <v>0</v>
      </c>
      <c r="AV104" s="13">
        <v>0</v>
      </c>
      <c r="AW104" s="13">
        <v>0</v>
      </c>
      <c r="AX104" s="13">
        <v>0</v>
      </c>
      <c r="AY104" s="13">
        <v>0</v>
      </c>
      <c r="AZ104" s="13">
        <v>0</v>
      </c>
      <c r="BA104" s="13">
        <v>0</v>
      </c>
      <c r="BB104" s="13">
        <v>0</v>
      </c>
      <c r="BC104" s="13">
        <v>0</v>
      </c>
      <c r="BD104" s="13">
        <v>0</v>
      </c>
      <c r="BE104" s="13">
        <v>0</v>
      </c>
      <c r="BF104" s="13" t="s">
        <v>1876</v>
      </c>
      <c r="BG104" s="13">
        <v>0</v>
      </c>
      <c r="BH104" s="13" t="s">
        <v>1876</v>
      </c>
      <c r="BI104" s="13">
        <v>0</v>
      </c>
      <c r="BJ104" s="13">
        <v>0</v>
      </c>
      <c r="BK104" s="13" t="s">
        <v>1876</v>
      </c>
      <c r="BL104" s="13" t="s">
        <v>1868</v>
      </c>
      <c r="BM104" s="13" t="s">
        <v>1733</v>
      </c>
      <c r="BN104" s="13" t="s">
        <v>2303</v>
      </c>
      <c r="BO104" s="13">
        <v>16</v>
      </c>
      <c r="BP104" s="13" t="s">
        <v>2035</v>
      </c>
      <c r="BQ104" s="66" t="s">
        <v>2036</v>
      </c>
      <c r="BR104" s="67" t="s">
        <v>2037</v>
      </c>
      <c r="BS104" s="146">
        <v>0.05</v>
      </c>
      <c r="BT104" s="72" t="s">
        <v>2633</v>
      </c>
      <c r="BU104" s="110">
        <f t="shared" si="18"/>
        <v>100</v>
      </c>
      <c r="BV104" s="110">
        <f t="shared" si="19"/>
        <v>3.3333333333333335</v>
      </c>
      <c r="BW104" s="70"/>
      <c r="BX104" s="88" t="s">
        <v>1974</v>
      </c>
      <c r="BY104" s="140"/>
      <c r="BZ104" s="110" t="e">
        <f t="shared" si="20"/>
        <v>#VALUE!</v>
      </c>
      <c r="CA104" s="110" t="e">
        <f t="shared" si="21"/>
        <v>#VALUE!</v>
      </c>
      <c r="CB104" s="147" t="s">
        <v>2640</v>
      </c>
      <c r="CC104" s="89">
        <v>6</v>
      </c>
      <c r="CD104" s="142" t="s">
        <v>2643</v>
      </c>
      <c r="CE104" s="113">
        <f t="shared" si="22"/>
        <v>12000</v>
      </c>
      <c r="CF104" s="113">
        <f t="shared" si="23"/>
        <v>400</v>
      </c>
      <c r="CG104" s="148"/>
    </row>
    <row r="105" spans="1:85" ht="45" customHeight="1" x14ac:dyDescent="0.3">
      <c r="A105" s="62">
        <v>358</v>
      </c>
      <c r="B105" s="13">
        <v>358</v>
      </c>
      <c r="C105" s="63">
        <v>0</v>
      </c>
      <c r="D105" s="64">
        <v>2</v>
      </c>
      <c r="E105" s="13" t="s">
        <v>1945</v>
      </c>
      <c r="F105" s="13" t="s">
        <v>408</v>
      </c>
      <c r="G105" s="13" t="s">
        <v>2601</v>
      </c>
      <c r="H105" s="13" t="s">
        <v>1061</v>
      </c>
      <c r="I105" s="13" t="s">
        <v>2602</v>
      </c>
      <c r="J105" s="13" t="s">
        <v>1062</v>
      </c>
      <c r="K105" s="13" t="s">
        <v>1896</v>
      </c>
      <c r="L105" s="13" t="s">
        <v>1701</v>
      </c>
      <c r="M105" s="13">
        <v>137</v>
      </c>
      <c r="N105" s="13" t="s">
        <v>1705</v>
      </c>
      <c r="O105" s="13" t="s">
        <v>87</v>
      </c>
      <c r="P105" s="13" t="s">
        <v>1868</v>
      </c>
      <c r="Q105" s="13" t="s">
        <v>1738</v>
      </c>
      <c r="R105" s="13">
        <v>5826.2939999999999</v>
      </c>
      <c r="S105" s="84">
        <v>6340.6</v>
      </c>
      <c r="T105" s="84">
        <v>6169.1646666666666</v>
      </c>
      <c r="U105" s="84">
        <v>5997.7293333333328</v>
      </c>
      <c r="V105" s="84">
        <v>5826.2939999999999</v>
      </c>
      <c r="W105" s="84">
        <v>5243.66</v>
      </c>
      <c r="X105" s="13" t="s">
        <v>2644</v>
      </c>
      <c r="Y105" s="13" t="s">
        <v>2255</v>
      </c>
      <c r="Z105" s="13" t="s">
        <v>2645</v>
      </c>
      <c r="AA105" s="13" t="s">
        <v>2367</v>
      </c>
      <c r="AB105" s="13">
        <v>0</v>
      </c>
      <c r="AC105" s="13">
        <v>2015</v>
      </c>
      <c r="AD105" s="13" t="s">
        <v>2646</v>
      </c>
      <c r="AE105" s="13" t="s">
        <v>1738</v>
      </c>
      <c r="AF105" s="13" t="s">
        <v>2644</v>
      </c>
      <c r="AG105" s="13" t="s">
        <v>2645</v>
      </c>
      <c r="AH105" s="13">
        <v>6473.66</v>
      </c>
      <c r="AI105" s="13" t="s">
        <v>2367</v>
      </c>
      <c r="AJ105" s="13">
        <v>0</v>
      </c>
      <c r="AK105" s="13" t="s">
        <v>1876</v>
      </c>
      <c r="AL105" s="13" t="s">
        <v>2647</v>
      </c>
      <c r="AM105" s="13">
        <v>0</v>
      </c>
      <c r="AN105" s="13">
        <v>0</v>
      </c>
      <c r="AO105" s="13">
        <v>0</v>
      </c>
      <c r="AP105" s="13">
        <v>0</v>
      </c>
      <c r="AQ105" s="13">
        <v>0</v>
      </c>
      <c r="AR105" s="13">
        <v>0</v>
      </c>
      <c r="AS105" s="13">
        <v>0</v>
      </c>
      <c r="AT105" s="13">
        <v>0</v>
      </c>
      <c r="AU105" s="13">
        <v>0</v>
      </c>
      <c r="AV105" s="13">
        <v>0</v>
      </c>
      <c r="AW105" s="13">
        <v>0</v>
      </c>
      <c r="AX105" s="13">
        <v>0</v>
      </c>
      <c r="AY105" s="13">
        <v>0</v>
      </c>
      <c r="AZ105" s="13">
        <v>0</v>
      </c>
      <c r="BA105" s="13">
        <v>0</v>
      </c>
      <c r="BB105" s="13">
        <v>0</v>
      </c>
      <c r="BC105" s="13">
        <v>0</v>
      </c>
      <c r="BD105" s="13">
        <v>0</v>
      </c>
      <c r="BE105" s="13">
        <v>0</v>
      </c>
      <c r="BF105" s="13" t="s">
        <v>1876</v>
      </c>
      <c r="BG105" s="13">
        <v>0</v>
      </c>
      <c r="BH105" s="13" t="s">
        <v>1876</v>
      </c>
      <c r="BI105" s="13">
        <v>0</v>
      </c>
      <c r="BJ105" s="13">
        <v>0</v>
      </c>
      <c r="BK105" s="13" t="s">
        <v>1876</v>
      </c>
      <c r="BL105" s="13" t="s">
        <v>1868</v>
      </c>
      <c r="BM105" s="13" t="s">
        <v>1737</v>
      </c>
      <c r="BN105" s="13" t="s">
        <v>2606</v>
      </c>
      <c r="BO105" s="13">
        <v>16</v>
      </c>
      <c r="BP105" s="13" t="s">
        <v>2035</v>
      </c>
      <c r="BQ105" s="66" t="s">
        <v>2036</v>
      </c>
      <c r="BR105" s="67" t="s">
        <v>2037</v>
      </c>
      <c r="BS105" s="115">
        <v>6340.6</v>
      </c>
      <c r="BT105" s="72" t="s">
        <v>2648</v>
      </c>
      <c r="BU105" s="110">
        <f t="shared" si="18"/>
        <v>100</v>
      </c>
      <c r="BV105" s="110">
        <f t="shared" si="19"/>
        <v>108.82732659903535</v>
      </c>
      <c r="BW105" s="70"/>
      <c r="BX105" s="115">
        <v>2965.04</v>
      </c>
      <c r="BY105" s="140" t="s">
        <v>2649</v>
      </c>
      <c r="BZ105" s="110">
        <f t="shared" si="20"/>
        <v>48.062260617239701</v>
      </c>
      <c r="CA105" s="110">
        <f t="shared" si="21"/>
        <v>50.89066909428189</v>
      </c>
      <c r="CB105" s="140" t="s">
        <v>2611</v>
      </c>
      <c r="CC105" s="117">
        <v>6169.7</v>
      </c>
      <c r="CD105" s="142" t="s">
        <v>2650</v>
      </c>
      <c r="CE105" s="113">
        <f t="shared" si="22"/>
        <v>100.00867756596328</v>
      </c>
      <c r="CF105" s="113">
        <f t="shared" si="23"/>
        <v>105.8940726300458</v>
      </c>
      <c r="CG105" s="142"/>
    </row>
    <row r="106" spans="1:85" ht="45" customHeight="1" x14ac:dyDescent="0.3">
      <c r="A106" s="62">
        <v>361</v>
      </c>
      <c r="B106" s="13">
        <v>361</v>
      </c>
      <c r="C106" s="63">
        <v>0</v>
      </c>
      <c r="D106" s="64">
        <v>1</v>
      </c>
      <c r="E106" s="13" t="s">
        <v>1945</v>
      </c>
      <c r="F106" s="13" t="s">
        <v>408</v>
      </c>
      <c r="G106" s="13" t="s">
        <v>2601</v>
      </c>
      <c r="H106" s="13" t="s">
        <v>1061</v>
      </c>
      <c r="I106" s="13" t="s">
        <v>2602</v>
      </c>
      <c r="J106" s="13" t="s">
        <v>1062</v>
      </c>
      <c r="K106" s="13" t="s">
        <v>1896</v>
      </c>
      <c r="L106" s="13" t="s">
        <v>1701</v>
      </c>
      <c r="M106" s="13">
        <v>137</v>
      </c>
      <c r="N106" s="13" t="s">
        <v>1705</v>
      </c>
      <c r="O106" s="13" t="s">
        <v>87</v>
      </c>
      <c r="P106" s="13" t="s">
        <v>1868</v>
      </c>
      <c r="Q106" s="13" t="s">
        <v>1742</v>
      </c>
      <c r="R106" s="13">
        <v>49.5</v>
      </c>
      <c r="S106" s="145">
        <v>0.41</v>
      </c>
      <c r="T106" s="145">
        <v>0.45000000000000007</v>
      </c>
      <c r="U106" s="145">
        <v>0.45000000000000007</v>
      </c>
      <c r="V106" s="145">
        <v>0.45000000000000007</v>
      </c>
      <c r="W106" s="145">
        <v>0.43</v>
      </c>
      <c r="X106" s="13" t="s">
        <v>2651</v>
      </c>
      <c r="Y106" s="13" t="s">
        <v>2241</v>
      </c>
      <c r="Z106" s="13" t="s">
        <v>2652</v>
      </c>
      <c r="AA106" s="13" t="s">
        <v>10</v>
      </c>
      <c r="AB106" s="13">
        <v>0</v>
      </c>
      <c r="AC106" s="13">
        <v>2015</v>
      </c>
      <c r="AD106" s="13" t="s">
        <v>2638</v>
      </c>
      <c r="AE106" s="13" t="s">
        <v>1742</v>
      </c>
      <c r="AF106" s="13" t="s">
        <v>2651</v>
      </c>
      <c r="AG106" s="13" t="s">
        <v>2652</v>
      </c>
      <c r="AH106" s="13">
        <v>55</v>
      </c>
      <c r="AI106" s="13" t="s">
        <v>10</v>
      </c>
      <c r="AJ106" s="13">
        <v>0</v>
      </c>
      <c r="AK106" s="13" t="s">
        <v>1876</v>
      </c>
      <c r="AL106" s="13" t="s">
        <v>1877</v>
      </c>
      <c r="AM106" s="13">
        <v>0</v>
      </c>
      <c r="AN106" s="13">
        <v>0</v>
      </c>
      <c r="AO106" s="13">
        <v>0</v>
      </c>
      <c r="AP106" s="13">
        <v>0</v>
      </c>
      <c r="AQ106" s="13">
        <v>0</v>
      </c>
      <c r="AR106" s="13">
        <v>0</v>
      </c>
      <c r="AS106" s="13">
        <v>0</v>
      </c>
      <c r="AT106" s="13">
        <v>0</v>
      </c>
      <c r="AU106" s="13">
        <v>0</v>
      </c>
      <c r="AV106" s="13">
        <v>0</v>
      </c>
      <c r="AW106" s="13">
        <v>0</v>
      </c>
      <c r="AX106" s="13">
        <v>0</v>
      </c>
      <c r="AY106" s="13">
        <v>0</v>
      </c>
      <c r="AZ106" s="13">
        <v>0</v>
      </c>
      <c r="BA106" s="13">
        <v>0</v>
      </c>
      <c r="BB106" s="13">
        <v>0</v>
      </c>
      <c r="BC106" s="13">
        <v>0</v>
      </c>
      <c r="BD106" s="13">
        <v>0</v>
      </c>
      <c r="BE106" s="13">
        <v>0</v>
      </c>
      <c r="BF106" s="13" t="s">
        <v>1876</v>
      </c>
      <c r="BG106" s="13">
        <v>0</v>
      </c>
      <c r="BH106" s="13" t="s">
        <v>1876</v>
      </c>
      <c r="BI106" s="13">
        <v>0</v>
      </c>
      <c r="BJ106" s="13">
        <v>0</v>
      </c>
      <c r="BK106" s="13" t="s">
        <v>1876</v>
      </c>
      <c r="BL106" s="13" t="s">
        <v>1868</v>
      </c>
      <c r="BM106" s="13" t="s">
        <v>1741</v>
      </c>
      <c r="BN106" s="13" t="s">
        <v>2303</v>
      </c>
      <c r="BO106" s="13">
        <v>16</v>
      </c>
      <c r="BP106" s="13" t="s">
        <v>2035</v>
      </c>
      <c r="BQ106" s="66" t="s">
        <v>2497</v>
      </c>
      <c r="BR106" s="67" t="s">
        <v>2498</v>
      </c>
      <c r="BS106" s="111">
        <v>0.41</v>
      </c>
      <c r="BT106" s="72" t="s">
        <v>2653</v>
      </c>
      <c r="BU106" s="110">
        <f t="shared" si="18"/>
        <v>100</v>
      </c>
      <c r="BV106" s="110">
        <f t="shared" si="19"/>
        <v>0.82828282828282829</v>
      </c>
      <c r="BW106" s="70"/>
      <c r="BX106" s="88" t="s">
        <v>1974</v>
      </c>
      <c r="BY106" s="144"/>
      <c r="BZ106" s="110" t="e">
        <f t="shared" si="20"/>
        <v>#VALUE!</v>
      </c>
      <c r="CA106" s="110" t="e">
        <f t="shared" si="21"/>
        <v>#VALUE!</v>
      </c>
      <c r="CB106" s="147" t="s">
        <v>2640</v>
      </c>
      <c r="CC106" s="89">
        <v>50</v>
      </c>
      <c r="CD106" s="72" t="s">
        <v>2653</v>
      </c>
      <c r="CE106" s="113">
        <f t="shared" si="22"/>
        <v>11111.111111111109</v>
      </c>
      <c r="CF106" s="113">
        <f t="shared" si="23"/>
        <v>101.01010101010101</v>
      </c>
      <c r="CG106" s="148"/>
    </row>
    <row r="107" spans="1:85" ht="45" customHeight="1" x14ac:dyDescent="0.3">
      <c r="A107" s="62">
        <v>365</v>
      </c>
      <c r="B107" s="13">
        <v>365</v>
      </c>
      <c r="C107" s="63">
        <v>0</v>
      </c>
      <c r="D107" s="64">
        <v>2</v>
      </c>
      <c r="E107" s="13" t="s">
        <v>1945</v>
      </c>
      <c r="F107" s="13" t="s">
        <v>408</v>
      </c>
      <c r="G107" s="13" t="s">
        <v>2601</v>
      </c>
      <c r="H107" s="13" t="s">
        <v>1061</v>
      </c>
      <c r="I107" s="13" t="s">
        <v>2602</v>
      </c>
      <c r="J107" s="13" t="s">
        <v>1062</v>
      </c>
      <c r="K107" s="13" t="s">
        <v>1896</v>
      </c>
      <c r="L107" s="13" t="s">
        <v>1701</v>
      </c>
      <c r="M107" s="13">
        <v>137</v>
      </c>
      <c r="N107" s="13" t="s">
        <v>1705</v>
      </c>
      <c r="O107" s="13" t="s">
        <v>87</v>
      </c>
      <c r="P107" s="13" t="s">
        <v>1868</v>
      </c>
      <c r="Q107" s="13" t="s">
        <v>1748</v>
      </c>
      <c r="R107" s="13">
        <v>29</v>
      </c>
      <c r="S107" s="78">
        <v>0.32800000000000001</v>
      </c>
      <c r="T107" s="78">
        <v>0.315</v>
      </c>
      <c r="U107" s="78">
        <v>0.30249999999999999</v>
      </c>
      <c r="V107" s="78">
        <v>0.29000000000000004</v>
      </c>
      <c r="W107" s="145">
        <v>0.28000000000000003</v>
      </c>
      <c r="X107" s="13" t="s">
        <v>2654</v>
      </c>
      <c r="Y107" s="13" t="s">
        <v>2300</v>
      </c>
      <c r="Z107" s="13" t="s">
        <v>2655</v>
      </c>
      <c r="AA107" s="13" t="s">
        <v>10</v>
      </c>
      <c r="AB107" s="13">
        <v>0</v>
      </c>
      <c r="AC107" s="13">
        <v>2015</v>
      </c>
      <c r="AD107" s="13" t="s">
        <v>2496</v>
      </c>
      <c r="AE107" s="13" t="s">
        <v>1748</v>
      </c>
      <c r="AF107" s="13" t="s">
        <v>2654</v>
      </c>
      <c r="AG107" s="13" t="s">
        <v>2655</v>
      </c>
      <c r="AH107" s="13">
        <v>34</v>
      </c>
      <c r="AI107" s="13" t="s">
        <v>10</v>
      </c>
      <c r="AJ107" s="13">
        <v>0</v>
      </c>
      <c r="AK107" s="13" t="s">
        <v>1876</v>
      </c>
      <c r="AL107" s="13" t="s">
        <v>1891</v>
      </c>
      <c r="AM107" s="13" t="s">
        <v>1876</v>
      </c>
      <c r="AN107" s="13">
        <v>0</v>
      </c>
      <c r="AO107" s="13">
        <v>0</v>
      </c>
      <c r="AP107" s="13">
        <v>0</v>
      </c>
      <c r="AQ107" s="13">
        <v>0</v>
      </c>
      <c r="AR107" s="13">
        <v>0</v>
      </c>
      <c r="AS107" s="13">
        <v>0</v>
      </c>
      <c r="AT107" s="13">
        <v>0</v>
      </c>
      <c r="AU107" s="13">
        <v>0</v>
      </c>
      <c r="AV107" s="13">
        <v>0</v>
      </c>
      <c r="AW107" s="13">
        <v>0</v>
      </c>
      <c r="AX107" s="13">
        <v>0</v>
      </c>
      <c r="AY107" s="13">
        <v>0</v>
      </c>
      <c r="AZ107" s="13">
        <v>0</v>
      </c>
      <c r="BA107" s="13">
        <v>0</v>
      </c>
      <c r="BB107" s="13">
        <v>0</v>
      </c>
      <c r="BC107" s="13">
        <v>0</v>
      </c>
      <c r="BD107" s="13">
        <v>0</v>
      </c>
      <c r="BE107" s="13">
        <v>0</v>
      </c>
      <c r="BF107" s="13" t="s">
        <v>1876</v>
      </c>
      <c r="BG107" s="13">
        <v>0</v>
      </c>
      <c r="BH107" s="13" t="s">
        <v>1876</v>
      </c>
      <c r="BI107" s="13">
        <v>0</v>
      </c>
      <c r="BJ107" s="13">
        <v>0</v>
      </c>
      <c r="BK107" s="13" t="s">
        <v>1876</v>
      </c>
      <c r="BL107" s="13" t="s">
        <v>1868</v>
      </c>
      <c r="BM107" s="13" t="s">
        <v>1747</v>
      </c>
      <c r="BN107" s="13" t="s">
        <v>2303</v>
      </c>
      <c r="BO107" s="13">
        <v>16</v>
      </c>
      <c r="BP107" s="13" t="s">
        <v>2035</v>
      </c>
      <c r="BQ107" s="66" t="s">
        <v>2616</v>
      </c>
      <c r="BR107" s="67" t="s">
        <v>2617</v>
      </c>
      <c r="BS107" s="146">
        <v>0.32800000000000001</v>
      </c>
      <c r="BT107" s="72" t="s">
        <v>2656</v>
      </c>
      <c r="BU107" s="110">
        <f t="shared" si="18"/>
        <v>100</v>
      </c>
      <c r="BV107" s="110">
        <f t="shared" si="19"/>
        <v>1.1310344827586207</v>
      </c>
      <c r="BW107" s="70"/>
      <c r="BX107" s="88" t="s">
        <v>1974</v>
      </c>
      <c r="BY107" s="144"/>
      <c r="BZ107" s="110" t="e">
        <f t="shared" si="20"/>
        <v>#VALUE!</v>
      </c>
      <c r="CA107" s="110" t="e">
        <f t="shared" si="21"/>
        <v>#VALUE!</v>
      </c>
      <c r="CB107" s="147" t="s">
        <v>2657</v>
      </c>
      <c r="CC107" s="89" t="s">
        <v>1974</v>
      </c>
      <c r="CD107" s="84" t="s">
        <v>1974</v>
      </c>
      <c r="CE107" s="113" t="e">
        <f t="shared" si="22"/>
        <v>#VALUE!</v>
      </c>
      <c r="CF107" s="113" t="e">
        <f t="shared" si="23"/>
        <v>#VALUE!</v>
      </c>
      <c r="CG107" s="148" t="s">
        <v>2658</v>
      </c>
    </row>
    <row r="108" spans="1:85" ht="73.5" customHeight="1" x14ac:dyDescent="0.3">
      <c r="A108" s="62">
        <v>366</v>
      </c>
      <c r="B108" s="13">
        <v>366</v>
      </c>
      <c r="C108" s="63">
        <v>0</v>
      </c>
      <c r="D108" s="64">
        <v>2</v>
      </c>
      <c r="E108" s="13" t="s">
        <v>1945</v>
      </c>
      <c r="F108" s="13" t="s">
        <v>408</v>
      </c>
      <c r="G108" s="13" t="s">
        <v>2601</v>
      </c>
      <c r="H108" s="13" t="s">
        <v>1061</v>
      </c>
      <c r="I108" s="13" t="s">
        <v>2602</v>
      </c>
      <c r="J108" s="13" t="s">
        <v>1062</v>
      </c>
      <c r="K108" s="13" t="s">
        <v>1896</v>
      </c>
      <c r="L108" s="13" t="s">
        <v>1701</v>
      </c>
      <c r="M108" s="13">
        <v>137</v>
      </c>
      <c r="N108" s="13" t="s">
        <v>1705</v>
      </c>
      <c r="O108" s="13" t="s">
        <v>87</v>
      </c>
      <c r="P108" s="13" t="s">
        <v>1868</v>
      </c>
      <c r="Q108" s="13" t="s">
        <v>1750</v>
      </c>
      <c r="R108" s="13">
        <v>43</v>
      </c>
      <c r="S108" s="78">
        <v>0.27</v>
      </c>
      <c r="T108" s="78">
        <v>0.32333333333333336</v>
      </c>
      <c r="U108" s="78">
        <v>0.37666666666666671</v>
      </c>
      <c r="V108" s="78">
        <v>0.43</v>
      </c>
      <c r="W108" s="145">
        <v>0.44</v>
      </c>
      <c r="X108" s="13">
        <v>0</v>
      </c>
      <c r="Y108" s="13" t="s">
        <v>2241</v>
      </c>
      <c r="Z108" s="13">
        <v>0</v>
      </c>
      <c r="AA108" s="13" t="s">
        <v>10</v>
      </c>
      <c r="AB108" s="13">
        <v>0</v>
      </c>
      <c r="AC108" s="13">
        <v>2015</v>
      </c>
      <c r="AD108" s="13" t="s">
        <v>2638</v>
      </c>
      <c r="AE108" s="13" t="s">
        <v>1750</v>
      </c>
      <c r="AF108" s="13">
        <v>0</v>
      </c>
      <c r="AG108" s="13">
        <v>0</v>
      </c>
      <c r="AH108" s="13">
        <v>38</v>
      </c>
      <c r="AI108" s="13" t="s">
        <v>10</v>
      </c>
      <c r="AJ108" s="13">
        <v>0</v>
      </c>
      <c r="AK108" s="13" t="s">
        <v>1876</v>
      </c>
      <c r="AL108" s="13" t="s">
        <v>2647</v>
      </c>
      <c r="AM108" s="13">
        <v>0</v>
      </c>
      <c r="AN108" s="13">
        <v>0</v>
      </c>
      <c r="AO108" s="13">
        <v>0</v>
      </c>
      <c r="AP108" s="13">
        <v>0</v>
      </c>
      <c r="AQ108" s="13">
        <v>0</v>
      </c>
      <c r="AR108" s="13">
        <v>0</v>
      </c>
      <c r="AS108" s="13">
        <v>0</v>
      </c>
      <c r="AT108" s="13">
        <v>0</v>
      </c>
      <c r="AU108" s="13">
        <v>0</v>
      </c>
      <c r="AV108" s="13">
        <v>0</v>
      </c>
      <c r="AW108" s="13">
        <v>0</v>
      </c>
      <c r="AX108" s="13">
        <v>0</v>
      </c>
      <c r="AY108" s="13">
        <v>0</v>
      </c>
      <c r="AZ108" s="13">
        <v>0</v>
      </c>
      <c r="BA108" s="13">
        <v>0</v>
      </c>
      <c r="BB108" s="13">
        <v>0</v>
      </c>
      <c r="BC108" s="13">
        <v>0</v>
      </c>
      <c r="BD108" s="13">
        <v>0</v>
      </c>
      <c r="BE108" s="13">
        <v>0</v>
      </c>
      <c r="BF108" s="13" t="s">
        <v>1876</v>
      </c>
      <c r="BG108" s="13">
        <v>0</v>
      </c>
      <c r="BH108" s="13" t="s">
        <v>1876</v>
      </c>
      <c r="BI108" s="13">
        <v>0</v>
      </c>
      <c r="BJ108" s="13">
        <v>0</v>
      </c>
      <c r="BK108" s="13" t="s">
        <v>1876</v>
      </c>
      <c r="BL108" s="13" t="s">
        <v>1868</v>
      </c>
      <c r="BM108" s="13" t="s">
        <v>1749</v>
      </c>
      <c r="BN108" s="13" t="s">
        <v>2303</v>
      </c>
      <c r="BO108" s="13">
        <v>16</v>
      </c>
      <c r="BP108" s="13" t="s">
        <v>2035</v>
      </c>
      <c r="BQ108" s="66" t="s">
        <v>2497</v>
      </c>
      <c r="BR108" s="67" t="s">
        <v>2498</v>
      </c>
      <c r="BS108" s="146">
        <v>0.27</v>
      </c>
      <c r="BT108" s="72" t="s">
        <v>2659</v>
      </c>
      <c r="BU108" s="110">
        <f t="shared" si="18"/>
        <v>100</v>
      </c>
      <c r="BV108" s="110">
        <f t="shared" si="19"/>
        <v>0.62790697674418605</v>
      </c>
      <c r="BW108" s="70"/>
      <c r="BX108" s="88" t="s">
        <v>1974</v>
      </c>
      <c r="BY108" s="144"/>
      <c r="BZ108" s="110" t="e">
        <f t="shared" si="20"/>
        <v>#VALUE!</v>
      </c>
      <c r="CA108" s="110" t="e">
        <f t="shared" si="21"/>
        <v>#VALUE!</v>
      </c>
      <c r="CB108" s="147" t="s">
        <v>2640</v>
      </c>
      <c r="CC108" s="89">
        <v>41</v>
      </c>
      <c r="CD108" s="72" t="s">
        <v>2660</v>
      </c>
      <c r="CE108" s="113">
        <f t="shared" si="22"/>
        <v>12680.41237113402</v>
      </c>
      <c r="CF108" s="113">
        <f t="shared" si="23"/>
        <v>95.348837209302332</v>
      </c>
      <c r="CG108" s="148"/>
    </row>
    <row r="109" spans="1:85" ht="60" customHeight="1" x14ac:dyDescent="0.3">
      <c r="A109" s="62">
        <v>367</v>
      </c>
      <c r="B109" s="13">
        <v>367</v>
      </c>
      <c r="C109" s="63">
        <v>0</v>
      </c>
      <c r="D109" s="64">
        <v>2</v>
      </c>
      <c r="E109" s="13" t="s">
        <v>1945</v>
      </c>
      <c r="F109" s="13" t="s">
        <v>408</v>
      </c>
      <c r="G109" s="13" t="s">
        <v>2601</v>
      </c>
      <c r="H109" s="13" t="s">
        <v>1061</v>
      </c>
      <c r="I109" s="13" t="s">
        <v>2602</v>
      </c>
      <c r="J109" s="13" t="s">
        <v>1062</v>
      </c>
      <c r="K109" s="13" t="s">
        <v>1896</v>
      </c>
      <c r="L109" s="13" t="s">
        <v>1701</v>
      </c>
      <c r="M109" s="13">
        <v>137</v>
      </c>
      <c r="N109" s="13" t="s">
        <v>1705</v>
      </c>
      <c r="O109" s="13" t="s">
        <v>87</v>
      </c>
      <c r="P109" s="13" t="s">
        <v>1868</v>
      </c>
      <c r="Q109" s="13" t="s">
        <v>1752</v>
      </c>
      <c r="R109" s="13">
        <v>7</v>
      </c>
      <c r="S109" s="78">
        <v>9.2999999999999999E-2</v>
      </c>
      <c r="T109" s="78">
        <v>8.4999999999999992E-2</v>
      </c>
      <c r="U109" s="78">
        <v>7.7499999999999986E-2</v>
      </c>
      <c r="V109" s="78">
        <v>7.0000000000000007E-2</v>
      </c>
      <c r="W109" s="145">
        <v>0.06</v>
      </c>
      <c r="X109" s="13" t="s">
        <v>2661</v>
      </c>
      <c r="Y109" s="13" t="s">
        <v>2300</v>
      </c>
      <c r="Z109" s="13" t="s">
        <v>2662</v>
      </c>
      <c r="AA109" s="13" t="s">
        <v>10</v>
      </c>
      <c r="AB109" s="13">
        <v>0</v>
      </c>
      <c r="AC109" s="13">
        <v>2015</v>
      </c>
      <c r="AD109" s="13" t="s">
        <v>2496</v>
      </c>
      <c r="AE109" s="13" t="s">
        <v>1752</v>
      </c>
      <c r="AF109" s="13" t="s">
        <v>2661</v>
      </c>
      <c r="AG109" s="13" t="s">
        <v>2662</v>
      </c>
      <c r="AH109" s="13">
        <v>10</v>
      </c>
      <c r="AI109" s="13" t="s">
        <v>10</v>
      </c>
      <c r="AJ109" s="13">
        <v>0</v>
      </c>
      <c r="AK109" s="13" t="s">
        <v>1876</v>
      </c>
      <c r="AL109" s="13" t="s">
        <v>1877</v>
      </c>
      <c r="AM109" s="13" t="s">
        <v>1876</v>
      </c>
      <c r="AN109" s="13">
        <v>0</v>
      </c>
      <c r="AO109" s="13">
        <v>0</v>
      </c>
      <c r="AP109" s="13">
        <v>0</v>
      </c>
      <c r="AQ109" s="13">
        <v>0</v>
      </c>
      <c r="AR109" s="13">
        <v>0</v>
      </c>
      <c r="AS109" s="13">
        <v>0</v>
      </c>
      <c r="AT109" s="13">
        <v>0</v>
      </c>
      <c r="AU109" s="13">
        <v>0</v>
      </c>
      <c r="AV109" s="13">
        <v>0</v>
      </c>
      <c r="AW109" s="13">
        <v>0</v>
      </c>
      <c r="AX109" s="13">
        <v>0</v>
      </c>
      <c r="AY109" s="13">
        <v>0</v>
      </c>
      <c r="AZ109" s="13">
        <v>0</v>
      </c>
      <c r="BA109" s="13">
        <v>0</v>
      </c>
      <c r="BB109" s="13">
        <v>0</v>
      </c>
      <c r="BC109" s="13">
        <v>0</v>
      </c>
      <c r="BD109" s="13">
        <v>0</v>
      </c>
      <c r="BE109" s="13">
        <v>0</v>
      </c>
      <c r="BF109" s="13" t="s">
        <v>1876</v>
      </c>
      <c r="BG109" s="13">
        <v>0</v>
      </c>
      <c r="BH109" s="13" t="s">
        <v>1876</v>
      </c>
      <c r="BI109" s="13">
        <v>0</v>
      </c>
      <c r="BJ109" s="13">
        <v>0</v>
      </c>
      <c r="BK109" s="13" t="s">
        <v>1876</v>
      </c>
      <c r="BL109" s="13" t="s">
        <v>1868</v>
      </c>
      <c r="BM109" s="13" t="s">
        <v>1751</v>
      </c>
      <c r="BN109" s="13" t="s">
        <v>2303</v>
      </c>
      <c r="BO109" s="13">
        <v>16</v>
      </c>
      <c r="BP109" s="13" t="s">
        <v>2035</v>
      </c>
      <c r="BQ109" s="66" t="s">
        <v>2616</v>
      </c>
      <c r="BR109" s="67" t="s">
        <v>2617</v>
      </c>
      <c r="BS109" s="146">
        <v>9.2999999999999999E-2</v>
      </c>
      <c r="BT109" s="72" t="s">
        <v>2663</v>
      </c>
      <c r="BU109" s="110">
        <f t="shared" si="18"/>
        <v>100</v>
      </c>
      <c r="BV109" s="110">
        <f t="shared" si="19"/>
        <v>1.3285714285714287</v>
      </c>
      <c r="BW109" s="70"/>
      <c r="BX109" s="88" t="s">
        <v>1974</v>
      </c>
      <c r="BY109" s="144"/>
      <c r="BZ109" s="110" t="e">
        <f t="shared" si="20"/>
        <v>#VALUE!</v>
      </c>
      <c r="CA109" s="110" t="e">
        <f t="shared" si="21"/>
        <v>#VALUE!</v>
      </c>
      <c r="CB109" s="147" t="s">
        <v>2657</v>
      </c>
      <c r="CC109" s="89" t="s">
        <v>1974</v>
      </c>
      <c r="CD109" s="84" t="s">
        <v>1974</v>
      </c>
      <c r="CE109" s="113" t="e">
        <f t="shared" si="22"/>
        <v>#VALUE!</v>
      </c>
      <c r="CF109" s="113" t="e">
        <f t="shared" si="23"/>
        <v>#VALUE!</v>
      </c>
      <c r="CG109" s="148" t="s">
        <v>2658</v>
      </c>
    </row>
    <row r="110" spans="1:85" ht="45" customHeight="1" x14ac:dyDescent="0.3">
      <c r="A110" s="62">
        <v>368</v>
      </c>
      <c r="B110" s="13">
        <v>368</v>
      </c>
      <c r="C110" s="63">
        <v>0</v>
      </c>
      <c r="D110" s="64">
        <v>2</v>
      </c>
      <c r="E110" s="13" t="s">
        <v>1945</v>
      </c>
      <c r="F110" s="13" t="s">
        <v>408</v>
      </c>
      <c r="G110" s="13" t="s">
        <v>2601</v>
      </c>
      <c r="H110" s="13" t="s">
        <v>1061</v>
      </c>
      <c r="I110" s="13" t="s">
        <v>2602</v>
      </c>
      <c r="J110" s="13" t="s">
        <v>1062</v>
      </c>
      <c r="K110" s="13" t="s">
        <v>1896</v>
      </c>
      <c r="L110" s="13" t="s">
        <v>1701</v>
      </c>
      <c r="M110" s="13">
        <v>137</v>
      </c>
      <c r="N110" s="13" t="s">
        <v>1705</v>
      </c>
      <c r="O110" s="13" t="s">
        <v>87</v>
      </c>
      <c r="P110" s="13" t="s">
        <v>1868</v>
      </c>
      <c r="Q110" s="13" t="s">
        <v>1754</v>
      </c>
      <c r="R110" s="13">
        <v>36</v>
      </c>
      <c r="S110" s="78">
        <v>0.39800000000000002</v>
      </c>
      <c r="T110" s="78">
        <v>0.38499999999999995</v>
      </c>
      <c r="U110" s="78">
        <v>0.37249999999999994</v>
      </c>
      <c r="V110" s="78">
        <v>0.36</v>
      </c>
      <c r="W110" s="145">
        <v>0.35</v>
      </c>
      <c r="X110" s="13" t="s">
        <v>2664</v>
      </c>
      <c r="Y110" s="13" t="s">
        <v>2300</v>
      </c>
      <c r="Z110" s="13" t="s">
        <v>2665</v>
      </c>
      <c r="AA110" s="13" t="s">
        <v>10</v>
      </c>
      <c r="AB110" s="13">
        <v>0</v>
      </c>
      <c r="AC110" s="13">
        <v>2015</v>
      </c>
      <c r="AD110" s="13" t="s">
        <v>2496</v>
      </c>
      <c r="AE110" s="13" t="s">
        <v>1754</v>
      </c>
      <c r="AF110" s="13" t="s">
        <v>2664</v>
      </c>
      <c r="AG110" s="13" t="s">
        <v>2665</v>
      </c>
      <c r="AH110" s="13">
        <v>41</v>
      </c>
      <c r="AI110" s="13" t="s">
        <v>10</v>
      </c>
      <c r="AJ110" s="13">
        <v>0</v>
      </c>
      <c r="AK110" s="13" t="s">
        <v>1876</v>
      </c>
      <c r="AL110" s="13" t="s">
        <v>1877</v>
      </c>
      <c r="AM110" s="13" t="s">
        <v>1876</v>
      </c>
      <c r="AN110" s="13">
        <v>0</v>
      </c>
      <c r="AO110" s="13">
        <v>0</v>
      </c>
      <c r="AP110" s="13">
        <v>0</v>
      </c>
      <c r="AQ110" s="13">
        <v>0</v>
      </c>
      <c r="AR110" s="13">
        <v>0</v>
      </c>
      <c r="AS110" s="13">
        <v>0</v>
      </c>
      <c r="AT110" s="13">
        <v>0</v>
      </c>
      <c r="AU110" s="13">
        <v>0</v>
      </c>
      <c r="AV110" s="13">
        <v>0</v>
      </c>
      <c r="AW110" s="13">
        <v>0</v>
      </c>
      <c r="AX110" s="13">
        <v>0</v>
      </c>
      <c r="AY110" s="13">
        <v>0</v>
      </c>
      <c r="AZ110" s="13">
        <v>0</v>
      </c>
      <c r="BA110" s="13">
        <v>0</v>
      </c>
      <c r="BB110" s="13">
        <v>0</v>
      </c>
      <c r="BC110" s="13">
        <v>0</v>
      </c>
      <c r="BD110" s="13">
        <v>0</v>
      </c>
      <c r="BE110" s="13">
        <v>0</v>
      </c>
      <c r="BF110" s="13" t="s">
        <v>1876</v>
      </c>
      <c r="BG110" s="13">
        <v>0</v>
      </c>
      <c r="BH110" s="13" t="s">
        <v>1876</v>
      </c>
      <c r="BI110" s="13">
        <v>0</v>
      </c>
      <c r="BJ110" s="13">
        <v>0</v>
      </c>
      <c r="BK110" s="13" t="s">
        <v>1876</v>
      </c>
      <c r="BL110" s="13" t="s">
        <v>1868</v>
      </c>
      <c r="BM110" s="13" t="s">
        <v>1753</v>
      </c>
      <c r="BN110" s="13" t="s">
        <v>2303</v>
      </c>
      <c r="BO110" s="13">
        <v>16</v>
      </c>
      <c r="BP110" s="13" t="s">
        <v>2035</v>
      </c>
      <c r="BQ110" s="66" t="s">
        <v>2616</v>
      </c>
      <c r="BR110" s="67" t="s">
        <v>2617</v>
      </c>
      <c r="BS110" s="146">
        <v>0.39800000000000002</v>
      </c>
      <c r="BT110" s="72" t="s">
        <v>2656</v>
      </c>
      <c r="BU110" s="110">
        <f t="shared" si="18"/>
        <v>100</v>
      </c>
      <c r="BV110" s="110">
        <f t="shared" si="19"/>
        <v>1.1055555555555556</v>
      </c>
      <c r="BW110" s="70"/>
      <c r="BX110" s="88" t="s">
        <v>1974</v>
      </c>
      <c r="BY110" s="144"/>
      <c r="BZ110" s="110" t="e">
        <f t="shared" si="20"/>
        <v>#VALUE!</v>
      </c>
      <c r="CA110" s="110" t="e">
        <f t="shared" si="21"/>
        <v>#VALUE!</v>
      </c>
      <c r="CB110" s="147" t="s">
        <v>2657</v>
      </c>
      <c r="CC110" s="89" t="s">
        <v>1974</v>
      </c>
      <c r="CD110" s="84" t="s">
        <v>1974</v>
      </c>
      <c r="CE110" s="113" t="e">
        <f t="shared" si="22"/>
        <v>#VALUE!</v>
      </c>
      <c r="CF110" s="113" t="e">
        <f t="shared" si="23"/>
        <v>#VALUE!</v>
      </c>
      <c r="CG110" s="148" t="s">
        <v>2658</v>
      </c>
    </row>
    <row r="111" spans="1:85" ht="45" customHeight="1" x14ac:dyDescent="0.3">
      <c r="A111" s="62">
        <v>369</v>
      </c>
      <c r="B111" s="13">
        <v>369</v>
      </c>
      <c r="C111" s="63">
        <v>0</v>
      </c>
      <c r="D111" s="64">
        <v>2</v>
      </c>
      <c r="E111" s="13" t="s">
        <v>1945</v>
      </c>
      <c r="F111" s="13" t="s">
        <v>408</v>
      </c>
      <c r="G111" s="13" t="s">
        <v>2601</v>
      </c>
      <c r="H111" s="13" t="s">
        <v>1061</v>
      </c>
      <c r="I111" s="13" t="s">
        <v>2602</v>
      </c>
      <c r="J111" s="13" t="s">
        <v>1062</v>
      </c>
      <c r="K111" s="13" t="s">
        <v>1896</v>
      </c>
      <c r="L111" s="13" t="s">
        <v>1701</v>
      </c>
      <c r="M111" s="13">
        <v>137</v>
      </c>
      <c r="N111" s="13" t="s">
        <v>1705</v>
      </c>
      <c r="O111" s="13" t="s">
        <v>87</v>
      </c>
      <c r="P111" s="13" t="s">
        <v>1868</v>
      </c>
      <c r="Q111" s="13" t="s">
        <v>1756</v>
      </c>
      <c r="R111" s="13">
        <v>45</v>
      </c>
      <c r="S111" s="78">
        <v>0.36</v>
      </c>
      <c r="T111" s="78">
        <v>0.39</v>
      </c>
      <c r="U111" s="78">
        <v>0.42000000000000004</v>
      </c>
      <c r="V111" s="78">
        <v>0.45000000000000007</v>
      </c>
      <c r="W111" s="145">
        <v>0.46</v>
      </c>
      <c r="X111" s="13" t="s">
        <v>2666</v>
      </c>
      <c r="Y111" s="13" t="s">
        <v>2241</v>
      </c>
      <c r="Z111" s="13" t="s">
        <v>2667</v>
      </c>
      <c r="AA111" s="13" t="s">
        <v>10</v>
      </c>
      <c r="AB111" s="13">
        <v>0</v>
      </c>
      <c r="AC111" s="13">
        <v>2015</v>
      </c>
      <c r="AD111" s="13" t="s">
        <v>2638</v>
      </c>
      <c r="AE111" s="13" t="s">
        <v>1756</v>
      </c>
      <c r="AF111" s="13" t="s">
        <v>2666</v>
      </c>
      <c r="AG111" s="13" t="s">
        <v>2667</v>
      </c>
      <c r="AH111" s="13">
        <v>28</v>
      </c>
      <c r="AI111" s="13" t="s">
        <v>10</v>
      </c>
      <c r="AJ111" s="13">
        <v>0</v>
      </c>
      <c r="AK111" s="13" t="s">
        <v>1876</v>
      </c>
      <c r="AL111" s="13" t="s">
        <v>1891</v>
      </c>
      <c r="AM111" s="13">
        <v>0</v>
      </c>
      <c r="AN111" s="13">
        <v>0</v>
      </c>
      <c r="AO111" s="13">
        <v>0</v>
      </c>
      <c r="AP111" s="13">
        <v>0</v>
      </c>
      <c r="AQ111" s="13">
        <v>0</v>
      </c>
      <c r="AR111" s="13">
        <v>0</v>
      </c>
      <c r="AS111" s="13">
        <v>0</v>
      </c>
      <c r="AT111" s="13">
        <v>0</v>
      </c>
      <c r="AU111" s="13">
        <v>0</v>
      </c>
      <c r="AV111" s="13">
        <v>0</v>
      </c>
      <c r="AW111" s="13">
        <v>0</v>
      </c>
      <c r="AX111" s="13">
        <v>0</v>
      </c>
      <c r="AY111" s="13">
        <v>0</v>
      </c>
      <c r="AZ111" s="13">
        <v>0</v>
      </c>
      <c r="BA111" s="13">
        <v>0</v>
      </c>
      <c r="BB111" s="13">
        <v>0</v>
      </c>
      <c r="BC111" s="13">
        <v>0</v>
      </c>
      <c r="BD111" s="13">
        <v>0</v>
      </c>
      <c r="BE111" s="13">
        <v>0</v>
      </c>
      <c r="BF111" s="13" t="s">
        <v>1876</v>
      </c>
      <c r="BG111" s="13">
        <v>0</v>
      </c>
      <c r="BH111" s="13" t="s">
        <v>1876</v>
      </c>
      <c r="BI111" s="13">
        <v>0</v>
      </c>
      <c r="BJ111" s="13">
        <v>0</v>
      </c>
      <c r="BK111" s="13" t="s">
        <v>1876</v>
      </c>
      <c r="BL111" s="13" t="s">
        <v>1868</v>
      </c>
      <c r="BM111" s="13" t="s">
        <v>1755</v>
      </c>
      <c r="BN111" s="13" t="s">
        <v>2303</v>
      </c>
      <c r="BO111" s="13">
        <v>16</v>
      </c>
      <c r="BP111" s="13" t="s">
        <v>2035</v>
      </c>
      <c r="BQ111" s="66" t="s">
        <v>2497</v>
      </c>
      <c r="BR111" s="67" t="s">
        <v>2498</v>
      </c>
      <c r="BS111" s="146">
        <v>0.36</v>
      </c>
      <c r="BT111" s="72" t="s">
        <v>2668</v>
      </c>
      <c r="BU111" s="110">
        <f t="shared" si="18"/>
        <v>100</v>
      </c>
      <c r="BV111" s="110">
        <f t="shared" si="19"/>
        <v>0.8</v>
      </c>
      <c r="BW111" s="70"/>
      <c r="BX111" s="88" t="s">
        <v>1974</v>
      </c>
      <c r="BY111" s="144"/>
      <c r="BZ111" s="110" t="e">
        <f t="shared" si="20"/>
        <v>#VALUE!</v>
      </c>
      <c r="CA111" s="110" t="e">
        <f t="shared" si="21"/>
        <v>#VALUE!</v>
      </c>
      <c r="CB111" s="147" t="s">
        <v>2640</v>
      </c>
      <c r="CC111" s="89">
        <v>47</v>
      </c>
      <c r="CD111" s="72" t="s">
        <v>2660</v>
      </c>
      <c r="CE111" s="113">
        <f t="shared" si="22"/>
        <v>12051.282051282051</v>
      </c>
      <c r="CF111" s="113">
        <f t="shared" si="23"/>
        <v>104.44444444444444</v>
      </c>
      <c r="CG111" s="148"/>
    </row>
    <row r="112" spans="1:85" ht="45" customHeight="1" x14ac:dyDescent="0.3">
      <c r="A112" s="62">
        <v>373</v>
      </c>
      <c r="B112" s="13">
        <v>373</v>
      </c>
      <c r="C112" s="63">
        <v>0</v>
      </c>
      <c r="D112" s="64">
        <v>1</v>
      </c>
      <c r="E112" s="13" t="s">
        <v>1945</v>
      </c>
      <c r="F112" s="13" t="s">
        <v>408</v>
      </c>
      <c r="G112" s="13" t="s">
        <v>2601</v>
      </c>
      <c r="H112" s="13" t="s">
        <v>1061</v>
      </c>
      <c r="I112" s="13" t="s">
        <v>2602</v>
      </c>
      <c r="J112" s="13" t="s">
        <v>1062</v>
      </c>
      <c r="K112" s="13" t="s">
        <v>1896</v>
      </c>
      <c r="L112" s="13" t="s">
        <v>1701</v>
      </c>
      <c r="M112" s="13">
        <v>137</v>
      </c>
      <c r="N112" s="13" t="s">
        <v>1705</v>
      </c>
      <c r="O112" s="13" t="s">
        <v>87</v>
      </c>
      <c r="P112" s="13" t="s">
        <v>1868</v>
      </c>
      <c r="Q112" s="13" t="s">
        <v>1762</v>
      </c>
      <c r="R112" s="13">
        <v>8</v>
      </c>
      <c r="S112" s="149" t="s">
        <v>2669</v>
      </c>
      <c r="T112" s="149" t="s">
        <v>2670</v>
      </c>
      <c r="U112" s="149" t="s">
        <v>2671</v>
      </c>
      <c r="V112" s="149" t="s">
        <v>2672</v>
      </c>
      <c r="W112" s="149" t="s">
        <v>2672</v>
      </c>
      <c r="X112" s="13">
        <v>0</v>
      </c>
      <c r="Y112" s="13" t="s">
        <v>2255</v>
      </c>
      <c r="Z112" s="13">
        <v>0</v>
      </c>
      <c r="AA112" s="13" t="s">
        <v>2673</v>
      </c>
      <c r="AB112" s="13">
        <v>0</v>
      </c>
      <c r="AC112" s="13">
        <v>2015</v>
      </c>
      <c r="AD112" s="13" t="s">
        <v>2674</v>
      </c>
      <c r="AE112" s="13" t="s">
        <v>2675</v>
      </c>
      <c r="AF112" s="13">
        <v>0</v>
      </c>
      <c r="AG112" s="13">
        <v>0</v>
      </c>
      <c r="AH112" s="13">
        <v>530</v>
      </c>
      <c r="AI112" s="13" t="s">
        <v>2673</v>
      </c>
      <c r="AJ112" s="13" t="s">
        <v>1876</v>
      </c>
      <c r="AK112" s="13">
        <v>0</v>
      </c>
      <c r="AL112" s="13" t="s">
        <v>1952</v>
      </c>
      <c r="AM112" s="13">
        <v>0</v>
      </c>
      <c r="AN112" s="13">
        <v>0</v>
      </c>
      <c r="AO112" s="13">
        <v>0</v>
      </c>
      <c r="AP112" s="13">
        <v>0</v>
      </c>
      <c r="AQ112" s="13">
        <v>0</v>
      </c>
      <c r="AR112" s="13">
        <v>0</v>
      </c>
      <c r="AS112" s="13">
        <v>0</v>
      </c>
      <c r="AT112" s="13">
        <v>0</v>
      </c>
      <c r="AU112" s="13">
        <v>0</v>
      </c>
      <c r="AV112" s="13">
        <v>0</v>
      </c>
      <c r="AW112" s="13">
        <v>0</v>
      </c>
      <c r="AX112" s="13">
        <v>0</v>
      </c>
      <c r="AY112" s="13">
        <v>0</v>
      </c>
      <c r="AZ112" s="13">
        <v>0</v>
      </c>
      <c r="BA112" s="13">
        <v>0</v>
      </c>
      <c r="BB112" s="13">
        <v>0</v>
      </c>
      <c r="BC112" s="13">
        <v>0</v>
      </c>
      <c r="BD112" s="13">
        <v>0</v>
      </c>
      <c r="BE112" s="13">
        <v>0</v>
      </c>
      <c r="BF112" s="13" t="s">
        <v>1876</v>
      </c>
      <c r="BG112" s="13">
        <v>0</v>
      </c>
      <c r="BH112" s="13" t="s">
        <v>1876</v>
      </c>
      <c r="BI112" s="13">
        <v>0</v>
      </c>
      <c r="BJ112" s="13">
        <v>0</v>
      </c>
      <c r="BK112" s="13" t="s">
        <v>1876</v>
      </c>
      <c r="BL112" s="13" t="s">
        <v>1868</v>
      </c>
      <c r="BM112" s="13" t="s">
        <v>1761</v>
      </c>
      <c r="BN112" s="13" t="s">
        <v>2606</v>
      </c>
      <c r="BO112" s="13">
        <v>16</v>
      </c>
      <c r="BP112" s="13" t="s">
        <v>2035</v>
      </c>
      <c r="BQ112" s="104" t="s">
        <v>1974</v>
      </c>
      <c r="BR112" s="104" t="s">
        <v>1974</v>
      </c>
      <c r="BS112" s="150">
        <v>0.3611111111111111</v>
      </c>
      <c r="BT112" s="72" t="s">
        <v>2676</v>
      </c>
      <c r="BU112" s="110">
        <f t="shared" si="18"/>
        <v>100</v>
      </c>
      <c r="BV112" s="110">
        <f t="shared" si="19"/>
        <v>4.5138888888888884</v>
      </c>
      <c r="BW112" s="70"/>
      <c r="BX112" s="150" t="s">
        <v>2677</v>
      </c>
      <c r="BY112" s="144" t="s">
        <v>2678</v>
      </c>
      <c r="BZ112" s="110" t="e">
        <f t="shared" si="20"/>
        <v>#VALUE!</v>
      </c>
      <c r="CA112" s="110" t="e">
        <f t="shared" si="21"/>
        <v>#VALUE!</v>
      </c>
      <c r="CB112" s="144"/>
      <c r="CC112" s="151" t="s">
        <v>1912</v>
      </c>
      <c r="CD112" s="72" t="s">
        <v>1912</v>
      </c>
      <c r="CE112" s="113" t="e">
        <f t="shared" si="22"/>
        <v>#VALUE!</v>
      </c>
      <c r="CF112" s="113" t="e">
        <f t="shared" si="23"/>
        <v>#VALUE!</v>
      </c>
      <c r="CG112" s="72" t="s">
        <v>2679</v>
      </c>
    </row>
    <row r="113" spans="1:85" ht="113.25" hidden="1" customHeight="1" x14ac:dyDescent="0.3">
      <c r="A113" s="62">
        <v>380</v>
      </c>
      <c r="B113" s="13">
        <v>380</v>
      </c>
      <c r="C113" s="63">
        <v>0</v>
      </c>
      <c r="D113" s="64">
        <v>2</v>
      </c>
      <c r="E113" s="13" t="s">
        <v>1945</v>
      </c>
      <c r="F113" s="13" t="s">
        <v>408</v>
      </c>
      <c r="G113" s="13" t="s">
        <v>2680</v>
      </c>
      <c r="H113" s="13" t="s">
        <v>1473</v>
      </c>
      <c r="I113" s="13" t="s">
        <v>2681</v>
      </c>
      <c r="J113" s="13" t="s">
        <v>1474</v>
      </c>
      <c r="K113" s="13" t="s">
        <v>2326</v>
      </c>
      <c r="L113" s="13" t="s">
        <v>1424</v>
      </c>
      <c r="M113" s="13" t="s">
        <v>2327</v>
      </c>
      <c r="N113" s="13" t="s">
        <v>1425</v>
      </c>
      <c r="O113" s="13" t="s">
        <v>87</v>
      </c>
      <c r="P113" s="13" t="s">
        <v>1868</v>
      </c>
      <c r="Q113" s="13" t="s">
        <v>1476</v>
      </c>
      <c r="R113" s="13">
        <v>3</v>
      </c>
      <c r="S113" s="13">
        <v>1.69</v>
      </c>
      <c r="T113" s="13">
        <v>2.2999999999999998</v>
      </c>
      <c r="U113" s="13">
        <v>2.7</v>
      </c>
      <c r="V113" s="13">
        <v>2.8</v>
      </c>
      <c r="W113" s="13">
        <v>3</v>
      </c>
      <c r="X113" s="13" t="s">
        <v>2682</v>
      </c>
      <c r="Y113" s="13" t="s">
        <v>2045</v>
      </c>
      <c r="Z113" s="13" t="s">
        <v>2683</v>
      </c>
      <c r="AA113" s="13" t="s">
        <v>2367</v>
      </c>
      <c r="AB113" s="13" t="s">
        <v>2328</v>
      </c>
      <c r="AC113" s="13" t="s">
        <v>2328</v>
      </c>
      <c r="AD113" s="13" t="s">
        <v>2368</v>
      </c>
      <c r="AE113" s="13" t="s">
        <v>2328</v>
      </c>
      <c r="AF113" s="13" t="s">
        <v>2328</v>
      </c>
      <c r="AG113" s="13" t="s">
        <v>2328</v>
      </c>
      <c r="AH113" s="13" t="s">
        <v>2328</v>
      </c>
      <c r="AI113" s="13" t="s">
        <v>2328</v>
      </c>
      <c r="AJ113" s="13" t="s">
        <v>1876</v>
      </c>
      <c r="AK113" s="13">
        <v>0</v>
      </c>
      <c r="AL113" s="13" t="s">
        <v>1891</v>
      </c>
      <c r="AM113" s="13" t="s">
        <v>1878</v>
      </c>
      <c r="AN113" s="13">
        <v>0</v>
      </c>
      <c r="AO113" s="13">
        <v>0</v>
      </c>
      <c r="AP113" s="13">
        <v>0</v>
      </c>
      <c r="AQ113" s="13">
        <v>0</v>
      </c>
      <c r="AR113" s="13">
        <v>0</v>
      </c>
      <c r="AS113" s="13">
        <v>0</v>
      </c>
      <c r="AT113" s="13">
        <v>0</v>
      </c>
      <c r="AU113" s="13">
        <v>0</v>
      </c>
      <c r="AV113" s="13">
        <v>0</v>
      </c>
      <c r="AW113" s="13">
        <v>0</v>
      </c>
      <c r="AX113" s="13">
        <v>0</v>
      </c>
      <c r="AY113" s="13">
        <v>0</v>
      </c>
      <c r="AZ113" s="13">
        <v>0</v>
      </c>
      <c r="BA113" s="13">
        <v>0</v>
      </c>
      <c r="BB113" s="13" t="s">
        <v>1878</v>
      </c>
      <c r="BC113" s="13" t="s">
        <v>1878</v>
      </c>
      <c r="BD113" s="13" t="s">
        <v>1878</v>
      </c>
      <c r="BE113" s="13" t="s">
        <v>1878</v>
      </c>
      <c r="BF113" s="13">
        <v>0</v>
      </c>
      <c r="BG113" s="13">
        <v>0</v>
      </c>
      <c r="BH113" s="13" t="s">
        <v>1876</v>
      </c>
      <c r="BI113" s="13">
        <v>0</v>
      </c>
      <c r="BJ113" s="13">
        <v>0</v>
      </c>
      <c r="BK113" s="13" t="s">
        <v>1876</v>
      </c>
      <c r="BL113" s="13" t="s">
        <v>1868</v>
      </c>
      <c r="BM113" s="13" t="s">
        <v>1475</v>
      </c>
      <c r="BN113" s="13">
        <v>0</v>
      </c>
      <c r="BO113" s="13">
        <v>5</v>
      </c>
      <c r="BP113" s="13" t="s">
        <v>2334</v>
      </c>
      <c r="BQ113" s="66" t="s">
        <v>2369</v>
      </c>
      <c r="BR113" s="67" t="s">
        <v>2370</v>
      </c>
      <c r="BS113" s="115">
        <v>1.6898764660141745</v>
      </c>
      <c r="BT113" s="109" t="s">
        <v>2684</v>
      </c>
      <c r="BU113" s="110">
        <f t="shared" si="18"/>
        <v>99.992690296696722</v>
      </c>
      <c r="BV113" s="110">
        <f t="shared" si="19"/>
        <v>56.329215533805815</v>
      </c>
      <c r="BW113" s="70"/>
      <c r="BX113" s="115">
        <v>1.6861692415914744</v>
      </c>
      <c r="BY113" s="109" t="s">
        <v>2685</v>
      </c>
      <c r="BZ113" s="110">
        <f t="shared" si="20"/>
        <v>73.311706156151075</v>
      </c>
      <c r="CA113" s="110">
        <f t="shared" si="21"/>
        <v>56.205641386382474</v>
      </c>
      <c r="CB113" s="72"/>
      <c r="CC113" s="117">
        <v>3.85</v>
      </c>
      <c r="CD113" s="109" t="s">
        <v>2686</v>
      </c>
      <c r="CE113" s="113">
        <f t="shared" si="22"/>
        <v>167.39130434782609</v>
      </c>
      <c r="CF113" s="113">
        <f t="shared" si="23"/>
        <v>128.33333333333334</v>
      </c>
      <c r="CG113" s="72"/>
    </row>
    <row r="114" spans="1:85" ht="113.25" hidden="1" customHeight="1" x14ac:dyDescent="0.3">
      <c r="A114" s="62">
        <v>382</v>
      </c>
      <c r="B114" s="13">
        <v>382</v>
      </c>
      <c r="C114" s="63">
        <v>0</v>
      </c>
      <c r="D114" s="64">
        <v>2</v>
      </c>
      <c r="E114" s="13" t="s">
        <v>1945</v>
      </c>
      <c r="F114" s="13" t="s">
        <v>408</v>
      </c>
      <c r="G114" s="13" t="s">
        <v>2680</v>
      </c>
      <c r="H114" s="13" t="s">
        <v>1473</v>
      </c>
      <c r="I114" s="13" t="s">
        <v>2681</v>
      </c>
      <c r="J114" s="13" t="s">
        <v>1474</v>
      </c>
      <c r="K114" s="13" t="s">
        <v>2326</v>
      </c>
      <c r="L114" s="13" t="s">
        <v>1424</v>
      </c>
      <c r="M114" s="13" t="s">
        <v>2327</v>
      </c>
      <c r="N114" s="13" t="s">
        <v>1425</v>
      </c>
      <c r="O114" s="13" t="s">
        <v>87</v>
      </c>
      <c r="P114" s="13" t="s">
        <v>1868</v>
      </c>
      <c r="Q114" s="13" t="s">
        <v>1480</v>
      </c>
      <c r="R114" s="13">
        <v>0.2</v>
      </c>
      <c r="S114" s="13" t="s">
        <v>2329</v>
      </c>
      <c r="T114" s="13" t="s">
        <v>2329</v>
      </c>
      <c r="U114" s="13" t="s">
        <v>2329</v>
      </c>
      <c r="V114" s="13" t="s">
        <v>2329</v>
      </c>
      <c r="W114" s="13" t="s">
        <v>2329</v>
      </c>
      <c r="X114" s="13" t="s">
        <v>2329</v>
      </c>
      <c r="Y114" s="13" t="s">
        <v>2329</v>
      </c>
      <c r="Z114" s="13" t="s">
        <v>2329</v>
      </c>
      <c r="AA114" s="13" t="s">
        <v>2687</v>
      </c>
      <c r="AB114" s="13">
        <v>0.37</v>
      </c>
      <c r="AC114" s="13">
        <v>2015</v>
      </c>
      <c r="AD114" s="13" t="s">
        <v>2688</v>
      </c>
      <c r="AE114" s="13" t="s">
        <v>40</v>
      </c>
      <c r="AF114" s="13" t="s">
        <v>40</v>
      </c>
      <c r="AG114" s="13" t="s">
        <v>40</v>
      </c>
      <c r="AH114" s="13" t="s">
        <v>40</v>
      </c>
      <c r="AI114" s="13" t="s">
        <v>40</v>
      </c>
      <c r="AJ114" s="13">
        <v>0</v>
      </c>
      <c r="AK114" s="13" t="s">
        <v>1876</v>
      </c>
      <c r="AL114" s="13" t="s">
        <v>1877</v>
      </c>
      <c r="AM114" s="13" t="s">
        <v>1878</v>
      </c>
      <c r="AN114" s="13">
        <v>0</v>
      </c>
      <c r="AO114" s="13">
        <v>0</v>
      </c>
      <c r="AP114" s="13">
        <v>0</v>
      </c>
      <c r="AQ114" s="13">
        <v>0</v>
      </c>
      <c r="AR114" s="13">
        <v>0</v>
      </c>
      <c r="AS114" s="13">
        <v>0</v>
      </c>
      <c r="AT114" s="13">
        <v>0</v>
      </c>
      <c r="AU114" s="13">
        <v>0</v>
      </c>
      <c r="AV114" s="13">
        <v>0</v>
      </c>
      <c r="AW114" s="13">
        <v>0</v>
      </c>
      <c r="AX114" s="13">
        <v>0</v>
      </c>
      <c r="AY114" s="13">
        <v>0</v>
      </c>
      <c r="AZ114" s="13">
        <v>0</v>
      </c>
      <c r="BA114" s="13">
        <v>0</v>
      </c>
      <c r="BB114" s="13">
        <v>0</v>
      </c>
      <c r="BC114" s="13">
        <v>0</v>
      </c>
      <c r="BD114" s="13">
        <v>0</v>
      </c>
      <c r="BE114" s="13">
        <v>0</v>
      </c>
      <c r="BF114" s="13">
        <v>0</v>
      </c>
      <c r="BG114" s="13">
        <v>0</v>
      </c>
      <c r="BH114" s="13">
        <v>0</v>
      </c>
      <c r="BI114" s="13">
        <v>0</v>
      </c>
      <c r="BJ114" s="13">
        <v>0</v>
      </c>
      <c r="BK114" s="13" t="s">
        <v>1876</v>
      </c>
      <c r="BL114" s="13" t="s">
        <v>1868</v>
      </c>
      <c r="BM114" s="13" t="s">
        <v>1479</v>
      </c>
      <c r="BN114" s="13">
        <v>0</v>
      </c>
      <c r="BO114" s="13">
        <v>5</v>
      </c>
      <c r="BP114" s="13" t="s">
        <v>2334</v>
      </c>
      <c r="BQ114" s="66" t="s">
        <v>2689</v>
      </c>
      <c r="BR114" s="67" t="s">
        <v>2690</v>
      </c>
      <c r="BS114" s="80" t="s">
        <v>2329</v>
      </c>
      <c r="BT114" s="109" t="s">
        <v>2337</v>
      </c>
      <c r="BU114" s="110" t="e">
        <f t="shared" si="18"/>
        <v>#VALUE!</v>
      </c>
      <c r="BV114" s="110" t="e">
        <f t="shared" si="19"/>
        <v>#VALUE!</v>
      </c>
      <c r="BW114" s="70"/>
      <c r="BX114" s="80" t="s">
        <v>2691</v>
      </c>
      <c r="BY114" s="109" t="s">
        <v>2692</v>
      </c>
      <c r="BZ114" s="110" t="e">
        <f t="shared" si="20"/>
        <v>#VALUE!</v>
      </c>
      <c r="CA114" s="110" t="e">
        <f t="shared" si="21"/>
        <v>#VALUE!</v>
      </c>
      <c r="CB114" s="72" t="s">
        <v>2693</v>
      </c>
      <c r="CC114" s="89" t="s">
        <v>2694</v>
      </c>
      <c r="CD114" s="70" t="s">
        <v>2691</v>
      </c>
      <c r="CE114" s="113" t="e">
        <f t="shared" si="22"/>
        <v>#VALUE!</v>
      </c>
      <c r="CF114" s="113" t="e">
        <f t="shared" si="23"/>
        <v>#VALUE!</v>
      </c>
      <c r="CG114" s="72" t="s">
        <v>2695</v>
      </c>
    </row>
    <row r="115" spans="1:85" ht="113.25" hidden="1" customHeight="1" x14ac:dyDescent="0.3">
      <c r="A115" s="62">
        <v>385</v>
      </c>
      <c r="B115" s="13">
        <v>385</v>
      </c>
      <c r="C115" s="63">
        <v>0</v>
      </c>
      <c r="D115" s="64">
        <v>2</v>
      </c>
      <c r="E115" s="13" t="s">
        <v>1945</v>
      </c>
      <c r="F115" s="13" t="s">
        <v>408</v>
      </c>
      <c r="G115" s="13" t="s">
        <v>2680</v>
      </c>
      <c r="H115" s="13" t="s">
        <v>1473</v>
      </c>
      <c r="I115" s="13" t="s">
        <v>2681</v>
      </c>
      <c r="J115" s="13" t="s">
        <v>1474</v>
      </c>
      <c r="K115" s="13" t="s">
        <v>2326</v>
      </c>
      <c r="L115" s="13" t="s">
        <v>1424</v>
      </c>
      <c r="M115" s="13" t="s">
        <v>2327</v>
      </c>
      <c r="N115" s="13" t="s">
        <v>1425</v>
      </c>
      <c r="O115" s="13" t="s">
        <v>87</v>
      </c>
      <c r="P115" s="13" t="s">
        <v>1868</v>
      </c>
      <c r="Q115" s="13" t="s">
        <v>1486</v>
      </c>
      <c r="R115" s="13">
        <v>49</v>
      </c>
      <c r="S115" s="13" t="s">
        <v>2329</v>
      </c>
      <c r="T115" s="13" t="s">
        <v>2329</v>
      </c>
      <c r="U115" s="13" t="s">
        <v>2329</v>
      </c>
      <c r="V115" s="13" t="s">
        <v>2329</v>
      </c>
      <c r="W115" s="13" t="s">
        <v>2329</v>
      </c>
      <c r="X115" s="13" t="s">
        <v>2696</v>
      </c>
      <c r="Y115" s="13" t="s">
        <v>2328</v>
      </c>
      <c r="Z115" s="13" t="s">
        <v>2328</v>
      </c>
      <c r="AA115" s="13" t="s">
        <v>10</v>
      </c>
      <c r="AB115" s="13">
        <v>54</v>
      </c>
      <c r="AC115" s="13">
        <v>2016</v>
      </c>
      <c r="AD115" s="13" t="s">
        <v>2697</v>
      </c>
      <c r="AE115" s="13" t="s">
        <v>2698</v>
      </c>
      <c r="AF115" s="13" t="s">
        <v>2328</v>
      </c>
      <c r="AG115" s="13" t="s">
        <v>2328</v>
      </c>
      <c r="AH115" s="13" t="s">
        <v>2328</v>
      </c>
      <c r="AI115" s="13" t="s">
        <v>2332</v>
      </c>
      <c r="AJ115" s="13">
        <v>0</v>
      </c>
      <c r="AK115" s="13" t="s">
        <v>1876</v>
      </c>
      <c r="AL115" s="13" t="s">
        <v>1877</v>
      </c>
      <c r="AM115" s="13">
        <v>0</v>
      </c>
      <c r="AN115" s="13">
        <v>0</v>
      </c>
      <c r="AO115" s="13">
        <v>0</v>
      </c>
      <c r="AP115" s="13">
        <v>0</v>
      </c>
      <c r="AQ115" s="13">
        <v>0</v>
      </c>
      <c r="AR115" s="13">
        <v>0</v>
      </c>
      <c r="AS115" s="13">
        <v>0</v>
      </c>
      <c r="AT115" s="13">
        <v>0</v>
      </c>
      <c r="AU115" s="13">
        <v>0</v>
      </c>
      <c r="AV115" s="13">
        <v>0</v>
      </c>
      <c r="AW115" s="13">
        <v>0</v>
      </c>
      <c r="AX115" s="13">
        <v>0</v>
      </c>
      <c r="AY115" s="13">
        <v>0</v>
      </c>
      <c r="AZ115" s="13">
        <v>0</v>
      </c>
      <c r="BA115" s="13">
        <v>0</v>
      </c>
      <c r="BB115" s="13">
        <v>0</v>
      </c>
      <c r="BC115" s="13">
        <v>0</v>
      </c>
      <c r="BD115" s="13">
        <v>0</v>
      </c>
      <c r="BE115" s="13">
        <v>0</v>
      </c>
      <c r="BF115" s="13">
        <v>0</v>
      </c>
      <c r="BG115" s="13">
        <v>0</v>
      </c>
      <c r="BH115" s="13">
        <v>0</v>
      </c>
      <c r="BI115" s="13">
        <v>0</v>
      </c>
      <c r="BJ115" s="13">
        <v>0</v>
      </c>
      <c r="BK115" s="13" t="s">
        <v>1876</v>
      </c>
      <c r="BL115" s="13" t="s">
        <v>1868</v>
      </c>
      <c r="BM115" s="13" t="s">
        <v>1485</v>
      </c>
      <c r="BN115" s="13">
        <v>0</v>
      </c>
      <c r="BO115" s="13">
        <v>5</v>
      </c>
      <c r="BP115" s="13" t="s">
        <v>2334</v>
      </c>
      <c r="BQ115" s="66" t="s">
        <v>2689</v>
      </c>
      <c r="BR115" s="67" t="s">
        <v>2690</v>
      </c>
      <c r="BS115" s="80" t="s">
        <v>2329</v>
      </c>
      <c r="BT115" s="109" t="s">
        <v>2337</v>
      </c>
      <c r="BU115" s="110" t="e">
        <f t="shared" si="18"/>
        <v>#VALUE!</v>
      </c>
      <c r="BV115" s="110" t="e">
        <f t="shared" si="19"/>
        <v>#VALUE!</v>
      </c>
      <c r="BW115" s="70"/>
      <c r="BX115" s="88" t="s">
        <v>1974</v>
      </c>
      <c r="BY115" s="109"/>
      <c r="BZ115" s="110" t="e">
        <f t="shared" si="20"/>
        <v>#VALUE!</v>
      </c>
      <c r="CA115" s="110" t="e">
        <f t="shared" si="21"/>
        <v>#VALUE!</v>
      </c>
      <c r="CB115" s="109" t="s">
        <v>2699</v>
      </c>
      <c r="CC115" s="112" t="s">
        <v>1974</v>
      </c>
      <c r="CD115" s="84" t="s">
        <v>1974</v>
      </c>
      <c r="CE115" s="113" t="e">
        <f t="shared" si="22"/>
        <v>#VALUE!</v>
      </c>
      <c r="CF115" s="113" t="e">
        <f t="shared" si="23"/>
        <v>#VALUE!</v>
      </c>
      <c r="CG115" s="109" t="s">
        <v>2700</v>
      </c>
    </row>
    <row r="116" spans="1:85" ht="113.25" hidden="1" customHeight="1" x14ac:dyDescent="0.3">
      <c r="A116" s="62">
        <v>387</v>
      </c>
      <c r="B116" s="13">
        <v>387</v>
      </c>
      <c r="C116" s="63">
        <v>0</v>
      </c>
      <c r="D116" s="64">
        <v>2</v>
      </c>
      <c r="E116" s="13" t="s">
        <v>1945</v>
      </c>
      <c r="F116" s="13" t="s">
        <v>408</v>
      </c>
      <c r="G116" s="13" t="s">
        <v>2680</v>
      </c>
      <c r="H116" s="13" t="s">
        <v>1473</v>
      </c>
      <c r="I116" s="13" t="s">
        <v>2681</v>
      </c>
      <c r="J116" s="13" t="s">
        <v>1474</v>
      </c>
      <c r="K116" s="13" t="s">
        <v>2326</v>
      </c>
      <c r="L116" s="13" t="s">
        <v>1424</v>
      </c>
      <c r="M116" s="13" t="s">
        <v>2327</v>
      </c>
      <c r="N116" s="13" t="s">
        <v>1425</v>
      </c>
      <c r="O116" s="13" t="s">
        <v>87</v>
      </c>
      <c r="P116" s="13" t="s">
        <v>1868</v>
      </c>
      <c r="Q116" s="13" t="s">
        <v>1490</v>
      </c>
      <c r="R116" s="13">
        <v>4</v>
      </c>
      <c r="S116" s="13">
        <v>0.52</v>
      </c>
      <c r="T116" s="13">
        <v>2.5</v>
      </c>
      <c r="U116" s="13">
        <v>3</v>
      </c>
      <c r="V116" s="13">
        <v>3.5</v>
      </c>
      <c r="W116" s="13">
        <v>4</v>
      </c>
      <c r="X116" s="13" t="s">
        <v>2701</v>
      </c>
      <c r="Y116" s="13" t="s">
        <v>2341</v>
      </c>
      <c r="Z116" s="13" t="s">
        <v>2702</v>
      </c>
      <c r="AA116" s="13" t="s">
        <v>2367</v>
      </c>
      <c r="AB116" s="13">
        <v>0.39</v>
      </c>
      <c r="AC116" s="13">
        <v>2015</v>
      </c>
      <c r="AD116" s="13" t="s">
        <v>2368</v>
      </c>
      <c r="AE116" s="13" t="s">
        <v>40</v>
      </c>
      <c r="AF116" s="13" t="s">
        <v>40</v>
      </c>
      <c r="AG116" s="13" t="s">
        <v>40</v>
      </c>
      <c r="AH116" s="13" t="s">
        <v>40</v>
      </c>
      <c r="AI116" s="13" t="s">
        <v>40</v>
      </c>
      <c r="AJ116" s="13">
        <v>0</v>
      </c>
      <c r="AK116" s="13" t="s">
        <v>1876</v>
      </c>
      <c r="AL116" s="13" t="s">
        <v>1891</v>
      </c>
      <c r="AM116" s="13" t="s">
        <v>1878</v>
      </c>
      <c r="AN116" s="13">
        <v>0</v>
      </c>
      <c r="AO116" s="13">
        <v>0</v>
      </c>
      <c r="AP116" s="13">
        <v>0</v>
      </c>
      <c r="AQ116" s="13">
        <v>0</v>
      </c>
      <c r="AR116" s="13">
        <v>0</v>
      </c>
      <c r="AS116" s="13">
        <v>0</v>
      </c>
      <c r="AT116" s="13">
        <v>0</v>
      </c>
      <c r="AU116" s="13">
        <v>0</v>
      </c>
      <c r="AV116" s="13">
        <v>0</v>
      </c>
      <c r="AW116" s="13">
        <v>0</v>
      </c>
      <c r="AX116" s="13">
        <v>0</v>
      </c>
      <c r="AY116" s="13">
        <v>0</v>
      </c>
      <c r="AZ116" s="13">
        <v>0</v>
      </c>
      <c r="BA116" s="13">
        <v>0</v>
      </c>
      <c r="BB116" s="13">
        <v>0</v>
      </c>
      <c r="BC116" s="13">
        <v>0</v>
      </c>
      <c r="BD116" s="13">
        <v>0</v>
      </c>
      <c r="BE116" s="13">
        <v>0</v>
      </c>
      <c r="BF116" s="13">
        <v>0</v>
      </c>
      <c r="BG116" s="13">
        <v>0</v>
      </c>
      <c r="BH116" s="13">
        <v>0</v>
      </c>
      <c r="BI116" s="13">
        <v>0</v>
      </c>
      <c r="BJ116" s="13">
        <v>0</v>
      </c>
      <c r="BK116" s="13" t="s">
        <v>1876</v>
      </c>
      <c r="BL116" s="13" t="s">
        <v>1868</v>
      </c>
      <c r="BM116" s="13" t="s">
        <v>1489</v>
      </c>
      <c r="BN116" s="13">
        <v>0</v>
      </c>
      <c r="BO116" s="13">
        <v>5</v>
      </c>
      <c r="BP116" s="13" t="s">
        <v>2334</v>
      </c>
      <c r="BQ116" s="66" t="s">
        <v>2703</v>
      </c>
      <c r="BR116" s="67" t="s">
        <v>2370</v>
      </c>
      <c r="BS116" s="115">
        <v>0.52302757896928664</v>
      </c>
      <c r="BT116" s="109" t="s">
        <v>2704</v>
      </c>
      <c r="BU116" s="110">
        <f t="shared" si="18"/>
        <v>100.58222672486281</v>
      </c>
      <c r="BV116" s="110">
        <f t="shared" si="19"/>
        <v>13.075689474232167</v>
      </c>
      <c r="BW116" s="70"/>
      <c r="BX116" s="115">
        <v>0.97438215243303594</v>
      </c>
      <c r="BY116" s="109" t="s">
        <v>2705</v>
      </c>
      <c r="BZ116" s="110">
        <f t="shared" si="20"/>
        <v>38.975286097321437</v>
      </c>
      <c r="CA116" s="110">
        <f t="shared" si="21"/>
        <v>24.359553810825897</v>
      </c>
      <c r="CB116" s="72"/>
      <c r="CC116" s="117">
        <v>0.97</v>
      </c>
      <c r="CD116" s="109" t="s">
        <v>2706</v>
      </c>
      <c r="CE116" s="113">
        <f t="shared" si="22"/>
        <v>38.800000000000004</v>
      </c>
      <c r="CF116" s="113">
        <f t="shared" si="23"/>
        <v>24.25</v>
      </c>
      <c r="CG116" s="72"/>
    </row>
    <row r="117" spans="1:85" ht="113.25" hidden="1" customHeight="1" x14ac:dyDescent="0.3">
      <c r="A117" s="62">
        <v>389</v>
      </c>
      <c r="B117" s="13">
        <v>389</v>
      </c>
      <c r="C117" s="63">
        <v>0</v>
      </c>
      <c r="D117" s="64">
        <v>3</v>
      </c>
      <c r="E117" s="13" t="s">
        <v>1945</v>
      </c>
      <c r="F117" s="13" t="s">
        <v>408</v>
      </c>
      <c r="G117" s="13" t="s">
        <v>2680</v>
      </c>
      <c r="H117" s="13" t="s">
        <v>1473</v>
      </c>
      <c r="I117" s="13" t="s">
        <v>2681</v>
      </c>
      <c r="J117" s="13" t="s">
        <v>1474</v>
      </c>
      <c r="K117" s="13" t="s">
        <v>2326</v>
      </c>
      <c r="L117" s="13" t="s">
        <v>1424</v>
      </c>
      <c r="M117" s="13" t="s">
        <v>2327</v>
      </c>
      <c r="N117" s="13" t="s">
        <v>1425</v>
      </c>
      <c r="O117" s="13" t="s">
        <v>87</v>
      </c>
      <c r="P117" s="13" t="s">
        <v>1868</v>
      </c>
      <c r="Q117" s="13" t="s">
        <v>1494</v>
      </c>
      <c r="R117" s="13">
        <v>100</v>
      </c>
      <c r="S117" s="13">
        <v>130</v>
      </c>
      <c r="T117" s="13">
        <v>100</v>
      </c>
      <c r="U117" s="13">
        <v>100</v>
      </c>
      <c r="V117" s="13">
        <v>100</v>
      </c>
      <c r="W117" s="13">
        <v>100</v>
      </c>
      <c r="X117" s="13" t="s">
        <v>2707</v>
      </c>
      <c r="Y117" s="13" t="s">
        <v>2341</v>
      </c>
      <c r="Z117" s="13" t="s">
        <v>2708</v>
      </c>
      <c r="AA117" s="13" t="s">
        <v>10</v>
      </c>
      <c r="AB117" s="13">
        <v>1854</v>
      </c>
      <c r="AC117" s="13">
        <v>2015</v>
      </c>
      <c r="AD117" s="13" t="s">
        <v>2368</v>
      </c>
      <c r="AE117" s="13" t="s">
        <v>2709</v>
      </c>
      <c r="AF117" s="13" t="s">
        <v>2710</v>
      </c>
      <c r="AG117" s="13" t="s">
        <v>1899</v>
      </c>
      <c r="AH117" s="13">
        <v>2154</v>
      </c>
      <c r="AI117" s="13" t="s">
        <v>25</v>
      </c>
      <c r="AJ117" s="13" t="s">
        <v>1876</v>
      </c>
      <c r="AK117" s="13">
        <v>0</v>
      </c>
      <c r="AL117" s="13" t="s">
        <v>1891</v>
      </c>
      <c r="AM117" s="13" t="s">
        <v>1878</v>
      </c>
      <c r="AN117" s="13">
        <v>0</v>
      </c>
      <c r="AO117" s="13">
        <v>0</v>
      </c>
      <c r="AP117" s="13">
        <v>0</v>
      </c>
      <c r="AQ117" s="13">
        <v>0</v>
      </c>
      <c r="AR117" s="13">
        <v>0</v>
      </c>
      <c r="AS117" s="13">
        <v>0</v>
      </c>
      <c r="AT117" s="13">
        <v>0</v>
      </c>
      <c r="AU117" s="13">
        <v>0</v>
      </c>
      <c r="AV117" s="13">
        <v>0</v>
      </c>
      <c r="AW117" s="13">
        <v>0</v>
      </c>
      <c r="AX117" s="13">
        <v>0</v>
      </c>
      <c r="AY117" s="13">
        <v>0</v>
      </c>
      <c r="AZ117" s="13">
        <v>0</v>
      </c>
      <c r="BA117" s="13">
        <v>0</v>
      </c>
      <c r="BB117" s="13">
        <v>0</v>
      </c>
      <c r="BC117" s="13">
        <v>0</v>
      </c>
      <c r="BD117" s="13">
        <v>0</v>
      </c>
      <c r="BE117" s="13">
        <v>0</v>
      </c>
      <c r="BF117" s="13" t="s">
        <v>1876</v>
      </c>
      <c r="BG117" s="13">
        <v>0</v>
      </c>
      <c r="BH117" s="13" t="s">
        <v>1876</v>
      </c>
      <c r="BI117" s="13">
        <v>0</v>
      </c>
      <c r="BJ117" s="13">
        <v>0</v>
      </c>
      <c r="BK117" s="13" t="s">
        <v>1876</v>
      </c>
      <c r="BL117" s="13" t="s">
        <v>1868</v>
      </c>
      <c r="BM117" s="13" t="s">
        <v>1493</v>
      </c>
      <c r="BN117" s="13">
        <v>0</v>
      </c>
      <c r="BO117" s="13">
        <v>5</v>
      </c>
      <c r="BP117" s="13" t="s">
        <v>2334</v>
      </c>
      <c r="BQ117" s="66" t="s">
        <v>2711</v>
      </c>
      <c r="BR117" s="67" t="s">
        <v>2712</v>
      </c>
      <c r="BS117" s="80">
        <v>130</v>
      </c>
      <c r="BT117" s="109" t="s">
        <v>2713</v>
      </c>
      <c r="BU117" s="110">
        <f t="shared" si="18"/>
        <v>100</v>
      </c>
      <c r="BV117" s="110">
        <f t="shared" si="19"/>
        <v>130</v>
      </c>
      <c r="BW117" s="70"/>
      <c r="BX117" s="111">
        <v>0.6</v>
      </c>
      <c r="BY117" s="109" t="s">
        <v>2714</v>
      </c>
      <c r="BZ117" s="110">
        <f t="shared" si="20"/>
        <v>0.6</v>
      </c>
      <c r="CA117" s="110">
        <f t="shared" si="21"/>
        <v>0.6</v>
      </c>
      <c r="CB117" s="72"/>
      <c r="CC117" s="112">
        <v>0.95899999999999996</v>
      </c>
      <c r="CD117" s="109" t="s">
        <v>2715</v>
      </c>
      <c r="CE117" s="113">
        <f t="shared" si="22"/>
        <v>0.95899999999999996</v>
      </c>
      <c r="CF117" s="113">
        <f t="shared" si="23"/>
        <v>0.95899999999999996</v>
      </c>
      <c r="CG117" s="72"/>
    </row>
    <row r="118" spans="1:85" ht="113.25" hidden="1" customHeight="1" x14ac:dyDescent="0.3">
      <c r="A118" s="62">
        <v>390</v>
      </c>
      <c r="B118" s="13">
        <v>390</v>
      </c>
      <c r="C118" s="63">
        <v>0</v>
      </c>
      <c r="D118" s="64">
        <v>3</v>
      </c>
      <c r="E118" s="13" t="s">
        <v>1945</v>
      </c>
      <c r="F118" s="13" t="s">
        <v>408</v>
      </c>
      <c r="G118" s="13" t="s">
        <v>2680</v>
      </c>
      <c r="H118" s="13" t="s">
        <v>1473</v>
      </c>
      <c r="I118" s="13" t="s">
        <v>2681</v>
      </c>
      <c r="J118" s="13" t="s">
        <v>1474</v>
      </c>
      <c r="K118" s="13" t="s">
        <v>2326</v>
      </c>
      <c r="L118" s="13" t="s">
        <v>1424</v>
      </c>
      <c r="M118" s="13" t="s">
        <v>2327</v>
      </c>
      <c r="N118" s="13" t="s">
        <v>1425</v>
      </c>
      <c r="O118" s="13" t="s">
        <v>87</v>
      </c>
      <c r="P118" s="13" t="s">
        <v>1868</v>
      </c>
      <c r="Q118" s="13" t="s">
        <v>1496</v>
      </c>
      <c r="R118" s="13">
        <v>100</v>
      </c>
      <c r="S118" s="13">
        <v>100</v>
      </c>
      <c r="T118" s="13">
        <v>100</v>
      </c>
      <c r="U118" s="13">
        <v>100</v>
      </c>
      <c r="V118" s="13">
        <v>100</v>
      </c>
      <c r="W118" s="13">
        <v>100</v>
      </c>
      <c r="X118" s="13" t="s">
        <v>2716</v>
      </c>
      <c r="Y118" s="13" t="s">
        <v>2341</v>
      </c>
      <c r="Z118" s="13" t="s">
        <v>2717</v>
      </c>
      <c r="AA118" s="13" t="s">
        <v>10</v>
      </c>
      <c r="AB118" s="13">
        <v>1540</v>
      </c>
      <c r="AC118" s="13">
        <v>2015</v>
      </c>
      <c r="AD118" s="13" t="s">
        <v>2368</v>
      </c>
      <c r="AE118" s="13" t="s">
        <v>2718</v>
      </c>
      <c r="AF118" s="13" t="s">
        <v>2719</v>
      </c>
      <c r="AG118" s="13" t="s">
        <v>1899</v>
      </c>
      <c r="AH118" s="13">
        <v>1540</v>
      </c>
      <c r="AI118" s="13" t="s">
        <v>25</v>
      </c>
      <c r="AJ118" s="13" t="s">
        <v>1876</v>
      </c>
      <c r="AK118" s="13">
        <v>0</v>
      </c>
      <c r="AL118" s="13" t="s">
        <v>1891</v>
      </c>
      <c r="AM118" s="13" t="s">
        <v>1878</v>
      </c>
      <c r="AN118" s="13">
        <v>0</v>
      </c>
      <c r="AO118" s="13">
        <v>0</v>
      </c>
      <c r="AP118" s="13">
        <v>0</v>
      </c>
      <c r="AQ118" s="13">
        <v>0</v>
      </c>
      <c r="AR118" s="13">
        <v>0</v>
      </c>
      <c r="AS118" s="13">
        <v>0</v>
      </c>
      <c r="AT118" s="13">
        <v>0</v>
      </c>
      <c r="AU118" s="13">
        <v>0</v>
      </c>
      <c r="AV118" s="13">
        <v>0</v>
      </c>
      <c r="AW118" s="13">
        <v>0</v>
      </c>
      <c r="AX118" s="13">
        <v>0</v>
      </c>
      <c r="AY118" s="13">
        <v>0</v>
      </c>
      <c r="AZ118" s="13">
        <v>0</v>
      </c>
      <c r="BA118" s="13">
        <v>0</v>
      </c>
      <c r="BB118" s="13">
        <v>0</v>
      </c>
      <c r="BC118" s="13">
        <v>0</v>
      </c>
      <c r="BD118" s="13">
        <v>0</v>
      </c>
      <c r="BE118" s="13">
        <v>0</v>
      </c>
      <c r="BF118" s="13" t="s">
        <v>1876</v>
      </c>
      <c r="BG118" s="13">
        <v>0</v>
      </c>
      <c r="BH118" s="13" t="s">
        <v>1876</v>
      </c>
      <c r="BI118" s="13">
        <v>0</v>
      </c>
      <c r="BJ118" s="13">
        <v>0</v>
      </c>
      <c r="BK118" s="13" t="s">
        <v>1876</v>
      </c>
      <c r="BL118" s="13" t="s">
        <v>1868</v>
      </c>
      <c r="BM118" s="13" t="s">
        <v>1495</v>
      </c>
      <c r="BN118" s="13">
        <v>0</v>
      </c>
      <c r="BO118" s="13">
        <v>5</v>
      </c>
      <c r="BP118" s="13" t="s">
        <v>2334</v>
      </c>
      <c r="BQ118" s="66" t="s">
        <v>2703</v>
      </c>
      <c r="BR118" s="67" t="s">
        <v>2370</v>
      </c>
      <c r="BS118" s="80">
        <v>100</v>
      </c>
      <c r="BT118" s="13" t="s">
        <v>2720</v>
      </c>
      <c r="BU118" s="110">
        <f t="shared" si="18"/>
        <v>100</v>
      </c>
      <c r="BV118" s="110">
        <f t="shared" si="19"/>
        <v>100</v>
      </c>
      <c r="BW118" s="70"/>
      <c r="BX118" s="111">
        <v>0.86</v>
      </c>
      <c r="BY118" s="13" t="s">
        <v>2721</v>
      </c>
      <c r="BZ118" s="110">
        <f t="shared" si="20"/>
        <v>0.86</v>
      </c>
      <c r="CA118" s="110">
        <f t="shared" si="21"/>
        <v>0.86</v>
      </c>
      <c r="CB118" s="72"/>
      <c r="CC118" s="112">
        <v>1</v>
      </c>
      <c r="CD118" s="13" t="s">
        <v>2721</v>
      </c>
      <c r="CE118" s="113">
        <f t="shared" si="22"/>
        <v>1</v>
      </c>
      <c r="CF118" s="113">
        <f t="shared" si="23"/>
        <v>1</v>
      </c>
      <c r="CG118" s="72"/>
    </row>
    <row r="119" spans="1:85" ht="113.25" hidden="1" customHeight="1" x14ac:dyDescent="0.3">
      <c r="A119" s="62">
        <v>392</v>
      </c>
      <c r="B119" s="13">
        <v>392</v>
      </c>
      <c r="C119" s="63">
        <v>0</v>
      </c>
      <c r="D119" s="64">
        <v>3</v>
      </c>
      <c r="E119" s="13" t="s">
        <v>1945</v>
      </c>
      <c r="F119" s="13" t="s">
        <v>408</v>
      </c>
      <c r="G119" s="13" t="s">
        <v>2680</v>
      </c>
      <c r="H119" s="13" t="s">
        <v>1473</v>
      </c>
      <c r="I119" s="13" t="s">
        <v>2681</v>
      </c>
      <c r="J119" s="13" t="s">
        <v>1474</v>
      </c>
      <c r="K119" s="13" t="s">
        <v>2326</v>
      </c>
      <c r="L119" s="13" t="s">
        <v>1424</v>
      </c>
      <c r="M119" s="13" t="s">
        <v>2327</v>
      </c>
      <c r="N119" s="13" t="s">
        <v>1425</v>
      </c>
      <c r="O119" s="13" t="s">
        <v>87</v>
      </c>
      <c r="P119" s="13" t="s">
        <v>1868</v>
      </c>
      <c r="Q119" s="13" t="s">
        <v>1500</v>
      </c>
      <c r="R119" s="13">
        <v>1</v>
      </c>
      <c r="S119" s="13">
        <v>1</v>
      </c>
      <c r="T119" s="13">
        <v>1</v>
      </c>
      <c r="U119" s="13">
        <v>1</v>
      </c>
      <c r="V119" s="13">
        <v>1</v>
      </c>
      <c r="W119" s="13">
        <v>1</v>
      </c>
      <c r="X119" s="13" t="s">
        <v>2722</v>
      </c>
      <c r="Y119" s="13" t="s">
        <v>2341</v>
      </c>
      <c r="Z119" s="13" t="s">
        <v>40</v>
      </c>
      <c r="AA119" s="13" t="s">
        <v>25</v>
      </c>
      <c r="AB119" s="13" t="s">
        <v>40</v>
      </c>
      <c r="AC119" s="13" t="s">
        <v>40</v>
      </c>
      <c r="AD119" s="13" t="s">
        <v>2368</v>
      </c>
      <c r="AE119" s="13" t="s">
        <v>40</v>
      </c>
      <c r="AF119" s="13" t="s">
        <v>40</v>
      </c>
      <c r="AG119" s="13" t="s">
        <v>40</v>
      </c>
      <c r="AH119" s="13" t="s">
        <v>40</v>
      </c>
      <c r="AI119" s="13" t="s">
        <v>40</v>
      </c>
      <c r="AJ119" s="13" t="s">
        <v>1876</v>
      </c>
      <c r="AK119" s="13">
        <v>0</v>
      </c>
      <c r="AL119" s="13" t="s">
        <v>1891</v>
      </c>
      <c r="AM119" s="13">
        <v>0</v>
      </c>
      <c r="AN119" s="13">
        <v>0</v>
      </c>
      <c r="AO119" s="13">
        <v>0</v>
      </c>
      <c r="AP119" s="13">
        <v>0</v>
      </c>
      <c r="AQ119" s="13">
        <v>0</v>
      </c>
      <c r="AR119" s="13">
        <v>0</v>
      </c>
      <c r="AS119" s="13">
        <v>0</v>
      </c>
      <c r="AT119" s="13">
        <v>0</v>
      </c>
      <c r="AU119" s="13">
        <v>0</v>
      </c>
      <c r="AV119" s="13">
        <v>0</v>
      </c>
      <c r="AW119" s="13">
        <v>0</v>
      </c>
      <c r="AX119" s="13">
        <v>0</v>
      </c>
      <c r="AY119" s="13">
        <v>0</v>
      </c>
      <c r="AZ119" s="13">
        <v>0</v>
      </c>
      <c r="BA119" s="13">
        <v>0</v>
      </c>
      <c r="BB119" s="13">
        <v>0</v>
      </c>
      <c r="BC119" s="13">
        <v>0</v>
      </c>
      <c r="BD119" s="13">
        <v>0</v>
      </c>
      <c r="BE119" s="13">
        <v>0</v>
      </c>
      <c r="BF119" s="13">
        <v>0</v>
      </c>
      <c r="BG119" s="13">
        <v>0</v>
      </c>
      <c r="BH119" s="13">
        <v>0</v>
      </c>
      <c r="BI119" s="13">
        <v>0</v>
      </c>
      <c r="BJ119" s="13">
        <v>0</v>
      </c>
      <c r="BK119" s="13" t="s">
        <v>1876</v>
      </c>
      <c r="BL119" s="13" t="s">
        <v>1868</v>
      </c>
      <c r="BM119" s="13" t="s">
        <v>1499</v>
      </c>
      <c r="BN119" s="13">
        <v>0</v>
      </c>
      <c r="BO119" s="13">
        <v>5</v>
      </c>
      <c r="BP119" s="13" t="s">
        <v>2334</v>
      </c>
      <c r="BQ119" s="66" t="s">
        <v>2703</v>
      </c>
      <c r="BR119" s="67" t="s">
        <v>2370</v>
      </c>
      <c r="BS119" s="80" t="s">
        <v>2329</v>
      </c>
      <c r="BT119" s="109" t="s">
        <v>2723</v>
      </c>
      <c r="BU119" s="110" t="e">
        <f t="shared" si="18"/>
        <v>#VALUE!</v>
      </c>
      <c r="BV119" s="110" t="e">
        <f t="shared" si="19"/>
        <v>#VALUE!</v>
      </c>
      <c r="BW119" s="70"/>
      <c r="BX119" s="111">
        <v>0.3</v>
      </c>
      <c r="BY119" s="109" t="s">
        <v>2724</v>
      </c>
      <c r="BZ119" s="110">
        <f t="shared" si="20"/>
        <v>30</v>
      </c>
      <c r="CA119" s="110">
        <f t="shared" si="21"/>
        <v>30</v>
      </c>
      <c r="CB119" s="72"/>
      <c r="CC119" s="112">
        <v>0.3</v>
      </c>
      <c r="CD119" s="109" t="s">
        <v>2725</v>
      </c>
      <c r="CE119" s="113">
        <f t="shared" si="22"/>
        <v>30</v>
      </c>
      <c r="CF119" s="113">
        <f t="shared" si="23"/>
        <v>30</v>
      </c>
      <c r="CG119" s="72"/>
    </row>
    <row r="120" spans="1:85" ht="113.25" hidden="1" customHeight="1" x14ac:dyDescent="0.3">
      <c r="A120" s="62">
        <v>394</v>
      </c>
      <c r="B120" s="13">
        <v>394</v>
      </c>
      <c r="C120" s="63">
        <v>0</v>
      </c>
      <c r="D120" s="64">
        <v>3</v>
      </c>
      <c r="E120" s="13" t="s">
        <v>1945</v>
      </c>
      <c r="F120" s="13" t="s">
        <v>408</v>
      </c>
      <c r="G120" s="13" t="s">
        <v>2680</v>
      </c>
      <c r="H120" s="13" t="s">
        <v>1473</v>
      </c>
      <c r="I120" s="13" t="s">
        <v>2681</v>
      </c>
      <c r="J120" s="13" t="s">
        <v>1474</v>
      </c>
      <c r="K120" s="13" t="s">
        <v>2326</v>
      </c>
      <c r="L120" s="13" t="s">
        <v>1424</v>
      </c>
      <c r="M120" s="13" t="s">
        <v>2327</v>
      </c>
      <c r="N120" s="13" t="s">
        <v>1425</v>
      </c>
      <c r="O120" s="13" t="s">
        <v>87</v>
      </c>
      <c r="P120" s="13" t="s">
        <v>1868</v>
      </c>
      <c r="Q120" s="13" t="s">
        <v>1504</v>
      </c>
      <c r="R120" s="13">
        <v>2</v>
      </c>
      <c r="S120" s="13">
        <v>0.93</v>
      </c>
      <c r="T120" s="13">
        <v>1.5</v>
      </c>
      <c r="U120" s="13">
        <v>1.8</v>
      </c>
      <c r="V120" s="13">
        <v>1.9</v>
      </c>
      <c r="W120" s="13">
        <v>2</v>
      </c>
      <c r="X120" s="13" t="s">
        <v>2726</v>
      </c>
      <c r="Y120" s="13" t="s">
        <v>2341</v>
      </c>
      <c r="Z120" s="13" t="s">
        <v>2727</v>
      </c>
      <c r="AA120" s="13" t="s">
        <v>2367</v>
      </c>
      <c r="AB120" s="13" t="s">
        <v>2328</v>
      </c>
      <c r="AC120" s="13" t="s">
        <v>2328</v>
      </c>
      <c r="AD120" s="13" t="s">
        <v>2368</v>
      </c>
      <c r="AE120" s="13" t="s">
        <v>40</v>
      </c>
      <c r="AF120" s="13" t="s">
        <v>40</v>
      </c>
      <c r="AG120" s="13" t="s">
        <v>40</v>
      </c>
      <c r="AH120" s="13" t="s">
        <v>40</v>
      </c>
      <c r="AI120" s="13" t="s">
        <v>40</v>
      </c>
      <c r="AJ120" s="13">
        <v>0</v>
      </c>
      <c r="AK120" s="13" t="s">
        <v>1876</v>
      </c>
      <c r="AL120" s="13" t="s">
        <v>1891</v>
      </c>
      <c r="AM120" s="13" t="s">
        <v>1878</v>
      </c>
      <c r="AN120" s="13">
        <v>0</v>
      </c>
      <c r="AO120" s="13">
        <v>0</v>
      </c>
      <c r="AP120" s="13">
        <v>0</v>
      </c>
      <c r="AQ120" s="13">
        <v>0</v>
      </c>
      <c r="AR120" s="13">
        <v>0</v>
      </c>
      <c r="AS120" s="13">
        <v>0</v>
      </c>
      <c r="AT120" s="13">
        <v>0</v>
      </c>
      <c r="AU120" s="13">
        <v>0</v>
      </c>
      <c r="AV120" s="13">
        <v>0</v>
      </c>
      <c r="AW120" s="13">
        <v>0</v>
      </c>
      <c r="AX120" s="13">
        <v>0</v>
      </c>
      <c r="AY120" s="13">
        <v>0</v>
      </c>
      <c r="AZ120" s="13">
        <v>0</v>
      </c>
      <c r="BA120" s="13">
        <v>0</v>
      </c>
      <c r="BB120" s="13" t="s">
        <v>1878</v>
      </c>
      <c r="BC120" s="13" t="s">
        <v>1878</v>
      </c>
      <c r="BD120" s="13" t="s">
        <v>1878</v>
      </c>
      <c r="BE120" s="13" t="s">
        <v>1878</v>
      </c>
      <c r="BF120" s="13">
        <v>0</v>
      </c>
      <c r="BG120" s="13">
        <v>0</v>
      </c>
      <c r="BH120" s="13" t="s">
        <v>1876</v>
      </c>
      <c r="BI120" s="13">
        <v>0</v>
      </c>
      <c r="BJ120" s="13">
        <v>0</v>
      </c>
      <c r="BK120" s="13" t="s">
        <v>1876</v>
      </c>
      <c r="BL120" s="13" t="s">
        <v>1868</v>
      </c>
      <c r="BM120" s="13" t="s">
        <v>1503</v>
      </c>
      <c r="BN120" s="13">
        <v>0</v>
      </c>
      <c r="BO120" s="13">
        <v>5</v>
      </c>
      <c r="BP120" s="13" t="s">
        <v>2334</v>
      </c>
      <c r="BQ120" s="66" t="s">
        <v>2689</v>
      </c>
      <c r="BR120" s="67" t="s">
        <v>2690</v>
      </c>
      <c r="BS120" s="115">
        <v>0.93329374841477541</v>
      </c>
      <c r="BT120" s="109" t="s">
        <v>2728</v>
      </c>
      <c r="BU120" s="110">
        <f t="shared" si="18"/>
        <v>100.3541664962124</v>
      </c>
      <c r="BV120" s="110">
        <f t="shared" si="19"/>
        <v>46.664687420738773</v>
      </c>
      <c r="BW120" s="70"/>
      <c r="BX120" s="115">
        <v>0.11</v>
      </c>
      <c r="BY120" s="109" t="s">
        <v>2729</v>
      </c>
      <c r="BZ120" s="110">
        <f t="shared" si="20"/>
        <v>7.333333333333333</v>
      </c>
      <c r="CA120" s="110">
        <f t="shared" si="21"/>
        <v>5.5</v>
      </c>
      <c r="CB120" s="72"/>
      <c r="CC120" s="117">
        <v>0.47</v>
      </c>
      <c r="CD120" s="109" t="s">
        <v>2730</v>
      </c>
      <c r="CE120" s="113">
        <f t="shared" si="22"/>
        <v>31.333333333333329</v>
      </c>
      <c r="CF120" s="113">
        <f t="shared" si="23"/>
        <v>23.5</v>
      </c>
      <c r="CG120" s="72"/>
    </row>
    <row r="121" spans="1:85" ht="113.25" hidden="1" customHeight="1" x14ac:dyDescent="0.3">
      <c r="A121" s="62">
        <v>397</v>
      </c>
      <c r="B121" s="13">
        <v>397</v>
      </c>
      <c r="C121" s="63">
        <v>0</v>
      </c>
      <c r="D121" s="64">
        <v>5</v>
      </c>
      <c r="E121" s="13" t="s">
        <v>1945</v>
      </c>
      <c r="F121" s="13" t="s">
        <v>408</v>
      </c>
      <c r="G121" s="13" t="s">
        <v>2680</v>
      </c>
      <c r="H121" s="13" t="s">
        <v>1473</v>
      </c>
      <c r="I121" s="13" t="s">
        <v>2731</v>
      </c>
      <c r="J121" s="13" t="s">
        <v>1509</v>
      </c>
      <c r="K121" s="13" t="s">
        <v>2326</v>
      </c>
      <c r="L121" s="13" t="s">
        <v>1424</v>
      </c>
      <c r="M121" s="13" t="s">
        <v>2327</v>
      </c>
      <c r="N121" s="13" t="s">
        <v>1425</v>
      </c>
      <c r="O121" s="13" t="s">
        <v>87</v>
      </c>
      <c r="P121" s="13" t="s">
        <v>1868</v>
      </c>
      <c r="Q121" s="13" t="s">
        <v>1511</v>
      </c>
      <c r="R121" s="13">
        <v>15</v>
      </c>
      <c r="S121" s="13" t="s">
        <v>2329</v>
      </c>
      <c r="T121" s="13" t="s">
        <v>2329</v>
      </c>
      <c r="U121" s="13" t="s">
        <v>2329</v>
      </c>
      <c r="V121" s="13" t="s">
        <v>2329</v>
      </c>
      <c r="W121" s="13" t="s">
        <v>2329</v>
      </c>
      <c r="X121" s="13" t="s">
        <v>2732</v>
      </c>
      <c r="Y121" s="13" t="s">
        <v>1933</v>
      </c>
      <c r="Z121" s="13" t="s">
        <v>40</v>
      </c>
      <c r="AA121" s="13" t="s">
        <v>10</v>
      </c>
      <c r="AB121" s="13">
        <v>86.7</v>
      </c>
      <c r="AC121" s="13">
        <v>2011</v>
      </c>
      <c r="AD121" s="13" t="s">
        <v>2733</v>
      </c>
      <c r="AE121" s="13" t="s">
        <v>2734</v>
      </c>
      <c r="AF121" s="13" t="s">
        <v>2735</v>
      </c>
      <c r="AG121" s="13" t="s">
        <v>2328</v>
      </c>
      <c r="AH121" s="13">
        <v>86.7</v>
      </c>
      <c r="AI121" s="13" t="s">
        <v>2332</v>
      </c>
      <c r="AJ121" s="13">
        <v>0</v>
      </c>
      <c r="AK121" s="13" t="s">
        <v>1876</v>
      </c>
      <c r="AL121" s="13" t="s">
        <v>1877</v>
      </c>
      <c r="AM121" s="13" t="s">
        <v>1878</v>
      </c>
      <c r="AN121" s="13">
        <v>0</v>
      </c>
      <c r="AO121" s="13">
        <v>0</v>
      </c>
      <c r="AP121" s="13">
        <v>0</v>
      </c>
      <c r="AQ121" s="13">
        <v>0</v>
      </c>
      <c r="AR121" s="13">
        <v>0</v>
      </c>
      <c r="AS121" s="13">
        <v>0</v>
      </c>
      <c r="AT121" s="13">
        <v>0</v>
      </c>
      <c r="AU121" s="13">
        <v>0</v>
      </c>
      <c r="AV121" s="13">
        <v>0</v>
      </c>
      <c r="AW121" s="13">
        <v>0</v>
      </c>
      <c r="AX121" s="13">
        <v>0</v>
      </c>
      <c r="AY121" s="13">
        <v>0</v>
      </c>
      <c r="AZ121" s="13">
        <v>0</v>
      </c>
      <c r="BA121" s="13">
        <v>0</v>
      </c>
      <c r="BB121" s="13">
        <v>0</v>
      </c>
      <c r="BC121" s="13">
        <v>0</v>
      </c>
      <c r="BD121" s="13">
        <v>0</v>
      </c>
      <c r="BE121" s="13">
        <v>0</v>
      </c>
      <c r="BF121" s="13">
        <v>0</v>
      </c>
      <c r="BG121" s="13">
        <v>0</v>
      </c>
      <c r="BH121" s="13">
        <v>0</v>
      </c>
      <c r="BI121" s="13">
        <v>0</v>
      </c>
      <c r="BJ121" s="13">
        <v>0</v>
      </c>
      <c r="BK121" s="13" t="s">
        <v>1876</v>
      </c>
      <c r="BL121" s="13" t="s">
        <v>1868</v>
      </c>
      <c r="BM121" s="13" t="s">
        <v>1510</v>
      </c>
      <c r="BN121" s="13">
        <v>0</v>
      </c>
      <c r="BO121" s="13">
        <v>5</v>
      </c>
      <c r="BP121" s="13" t="s">
        <v>2334</v>
      </c>
      <c r="BQ121" s="66" t="s">
        <v>2703</v>
      </c>
      <c r="BR121" s="67" t="s">
        <v>2370</v>
      </c>
      <c r="BS121" s="80" t="s">
        <v>2329</v>
      </c>
      <c r="BT121" s="109" t="s">
        <v>2736</v>
      </c>
      <c r="BU121" s="110" t="e">
        <f t="shared" si="18"/>
        <v>#VALUE!</v>
      </c>
      <c r="BV121" s="110" t="e">
        <f t="shared" si="19"/>
        <v>#VALUE!</v>
      </c>
      <c r="BW121" s="70"/>
      <c r="BX121" s="152">
        <v>0.85</v>
      </c>
      <c r="BY121" s="153" t="s">
        <v>2737</v>
      </c>
      <c r="BZ121" s="110" t="e">
        <f t="shared" si="20"/>
        <v>#VALUE!</v>
      </c>
      <c r="CA121" s="110">
        <f t="shared" si="21"/>
        <v>5.666666666666667</v>
      </c>
      <c r="CB121" s="72" t="s">
        <v>2738</v>
      </c>
      <c r="CC121" s="112" t="s">
        <v>1974</v>
      </c>
      <c r="CD121" s="84" t="s">
        <v>1974</v>
      </c>
      <c r="CE121" s="113" t="e">
        <f t="shared" si="22"/>
        <v>#VALUE!</v>
      </c>
      <c r="CF121" s="113" t="e">
        <f t="shared" si="23"/>
        <v>#VALUE!</v>
      </c>
      <c r="CG121" s="72" t="s">
        <v>2739</v>
      </c>
    </row>
    <row r="122" spans="1:85" ht="113.25" hidden="1" customHeight="1" x14ac:dyDescent="0.3">
      <c r="A122" s="62">
        <v>400</v>
      </c>
      <c r="B122" s="13">
        <v>400</v>
      </c>
      <c r="C122" s="63">
        <v>0</v>
      </c>
      <c r="D122" s="64">
        <v>4</v>
      </c>
      <c r="E122" s="13" t="s">
        <v>1945</v>
      </c>
      <c r="F122" s="13" t="s">
        <v>408</v>
      </c>
      <c r="G122" s="13" t="s">
        <v>2680</v>
      </c>
      <c r="H122" s="13" t="s">
        <v>1473</v>
      </c>
      <c r="I122" s="13" t="s">
        <v>2731</v>
      </c>
      <c r="J122" s="13" t="s">
        <v>1509</v>
      </c>
      <c r="K122" s="13" t="s">
        <v>2326</v>
      </c>
      <c r="L122" s="13" t="s">
        <v>1424</v>
      </c>
      <c r="M122" s="13" t="s">
        <v>2327</v>
      </c>
      <c r="N122" s="13" t="s">
        <v>1425</v>
      </c>
      <c r="O122" s="13" t="s">
        <v>87</v>
      </c>
      <c r="P122" s="13" t="s">
        <v>1868</v>
      </c>
      <c r="Q122" s="13" t="s">
        <v>1517</v>
      </c>
      <c r="R122" s="13">
        <v>42</v>
      </c>
      <c r="S122" s="13" t="s">
        <v>2329</v>
      </c>
      <c r="T122" s="13" t="s">
        <v>2329</v>
      </c>
      <c r="U122" s="13" t="s">
        <v>2329</v>
      </c>
      <c r="V122" s="13" t="s">
        <v>2329</v>
      </c>
      <c r="W122" s="13" t="s">
        <v>2329</v>
      </c>
      <c r="X122" s="13" t="s">
        <v>2740</v>
      </c>
      <c r="Y122" s="13" t="s">
        <v>2741</v>
      </c>
      <c r="Z122" s="13" t="s">
        <v>40</v>
      </c>
      <c r="AA122" s="13" t="s">
        <v>10</v>
      </c>
      <c r="AB122" s="13">
        <v>27</v>
      </c>
      <c r="AC122" s="13">
        <v>2011</v>
      </c>
      <c r="AD122" s="13" t="s">
        <v>2733</v>
      </c>
      <c r="AE122" s="13" t="s">
        <v>1517</v>
      </c>
      <c r="AF122" s="13" t="s">
        <v>2742</v>
      </c>
      <c r="AG122" s="13" t="s">
        <v>2328</v>
      </c>
      <c r="AH122" s="13">
        <v>27</v>
      </c>
      <c r="AI122" s="13" t="s">
        <v>2332</v>
      </c>
      <c r="AJ122" s="13" t="s">
        <v>1876</v>
      </c>
      <c r="AK122" s="13">
        <v>0</v>
      </c>
      <c r="AL122" s="13" t="s">
        <v>1891</v>
      </c>
      <c r="AM122" s="13">
        <v>0</v>
      </c>
      <c r="AN122" s="13">
        <v>0</v>
      </c>
      <c r="AO122" s="13">
        <v>0</v>
      </c>
      <c r="AP122" s="13">
        <v>0</v>
      </c>
      <c r="AQ122" s="13">
        <v>0</v>
      </c>
      <c r="AR122" s="13">
        <v>0</v>
      </c>
      <c r="AS122" s="13">
        <v>0</v>
      </c>
      <c r="AT122" s="13">
        <v>0</v>
      </c>
      <c r="AU122" s="13">
        <v>0</v>
      </c>
      <c r="AV122" s="13">
        <v>0</v>
      </c>
      <c r="AW122" s="13">
        <v>0</v>
      </c>
      <c r="AX122" s="13">
        <v>0</v>
      </c>
      <c r="AY122" s="13">
        <v>0</v>
      </c>
      <c r="AZ122" s="13">
        <v>0</v>
      </c>
      <c r="BA122" s="13">
        <v>0</v>
      </c>
      <c r="BB122" s="13">
        <v>0</v>
      </c>
      <c r="BC122" s="13">
        <v>0</v>
      </c>
      <c r="BD122" s="13">
        <v>0</v>
      </c>
      <c r="BE122" s="13">
        <v>0</v>
      </c>
      <c r="BF122" s="13">
        <v>0</v>
      </c>
      <c r="BG122" s="13">
        <v>0</v>
      </c>
      <c r="BH122" s="13">
        <v>0</v>
      </c>
      <c r="BI122" s="13">
        <v>0</v>
      </c>
      <c r="BJ122" s="13">
        <v>0</v>
      </c>
      <c r="BK122" s="13" t="s">
        <v>1876</v>
      </c>
      <c r="BL122" s="13" t="s">
        <v>1868</v>
      </c>
      <c r="BM122" s="13" t="s">
        <v>1516</v>
      </c>
      <c r="BN122" s="13">
        <v>0</v>
      </c>
      <c r="BO122" s="13">
        <v>5</v>
      </c>
      <c r="BP122" s="13" t="s">
        <v>2334</v>
      </c>
      <c r="BQ122" s="66" t="s">
        <v>2703</v>
      </c>
      <c r="BR122" s="67" t="s">
        <v>2370</v>
      </c>
      <c r="BS122" s="80" t="s">
        <v>2329</v>
      </c>
      <c r="BT122" s="109" t="s">
        <v>2337</v>
      </c>
      <c r="BU122" s="110" t="e">
        <f t="shared" si="18"/>
        <v>#VALUE!</v>
      </c>
      <c r="BV122" s="110" t="e">
        <f t="shared" si="19"/>
        <v>#VALUE!</v>
      </c>
      <c r="BW122" s="70"/>
      <c r="BX122" s="137">
        <v>0.4</v>
      </c>
      <c r="BY122" s="120" t="s">
        <v>2743</v>
      </c>
      <c r="BZ122" s="110" t="e">
        <f t="shared" si="20"/>
        <v>#VALUE!</v>
      </c>
      <c r="CA122" s="110">
        <f t="shared" si="21"/>
        <v>0.95238095238095233</v>
      </c>
      <c r="CB122" s="72" t="s">
        <v>2744</v>
      </c>
      <c r="CC122" s="112" t="s">
        <v>1974</v>
      </c>
      <c r="CD122" s="84" t="s">
        <v>1974</v>
      </c>
      <c r="CE122" s="113" t="e">
        <f t="shared" si="22"/>
        <v>#VALUE!</v>
      </c>
      <c r="CF122" s="113" t="e">
        <f t="shared" si="23"/>
        <v>#VALUE!</v>
      </c>
      <c r="CG122" s="72" t="s">
        <v>2745</v>
      </c>
    </row>
    <row r="123" spans="1:85" ht="113.25" hidden="1" customHeight="1" x14ac:dyDescent="0.3">
      <c r="A123" s="62">
        <v>403</v>
      </c>
      <c r="B123" s="13">
        <v>403</v>
      </c>
      <c r="C123" s="63">
        <v>0</v>
      </c>
      <c r="D123" s="64">
        <v>1</v>
      </c>
      <c r="E123" s="13" t="s">
        <v>1945</v>
      </c>
      <c r="F123" s="13" t="s">
        <v>408</v>
      </c>
      <c r="G123" s="13" t="s">
        <v>2746</v>
      </c>
      <c r="H123" s="13" t="s">
        <v>863</v>
      </c>
      <c r="I123" s="13" t="s">
        <v>2747</v>
      </c>
      <c r="J123" s="13" t="s">
        <v>864</v>
      </c>
      <c r="K123" s="13" t="s">
        <v>2493</v>
      </c>
      <c r="L123" s="13" t="s">
        <v>843</v>
      </c>
      <c r="M123" s="13">
        <v>110</v>
      </c>
      <c r="N123" s="13" t="s">
        <v>865</v>
      </c>
      <c r="O123" s="13" t="s">
        <v>87</v>
      </c>
      <c r="P123" s="13" t="s">
        <v>1868</v>
      </c>
      <c r="Q123" s="13" t="s">
        <v>867</v>
      </c>
      <c r="R123" s="13">
        <v>35</v>
      </c>
      <c r="S123" s="78">
        <v>0.35</v>
      </c>
      <c r="T123" s="78">
        <v>0.35</v>
      </c>
      <c r="U123" s="78">
        <v>0.35</v>
      </c>
      <c r="V123" s="78">
        <v>0.35</v>
      </c>
      <c r="W123" s="145">
        <v>0.35</v>
      </c>
      <c r="X123" s="13" t="s">
        <v>2748</v>
      </c>
      <c r="Y123" s="13" t="s">
        <v>2241</v>
      </c>
      <c r="Z123" s="13" t="s">
        <v>2749</v>
      </c>
      <c r="AA123" s="13" t="s">
        <v>10</v>
      </c>
      <c r="AB123" s="13">
        <v>0</v>
      </c>
      <c r="AC123" s="13">
        <v>2015</v>
      </c>
      <c r="AD123" s="13" t="s">
        <v>2638</v>
      </c>
      <c r="AE123" s="13" t="s">
        <v>867</v>
      </c>
      <c r="AF123" s="13" t="s">
        <v>2748</v>
      </c>
      <c r="AG123" s="13" t="s">
        <v>2749</v>
      </c>
      <c r="AH123" s="13">
        <v>18</v>
      </c>
      <c r="AI123" s="13" t="s">
        <v>10</v>
      </c>
      <c r="AJ123" s="13">
        <v>0</v>
      </c>
      <c r="AK123" s="13" t="s">
        <v>1876</v>
      </c>
      <c r="AL123" s="13" t="s">
        <v>2090</v>
      </c>
      <c r="AM123" s="13">
        <v>0</v>
      </c>
      <c r="AN123" s="13">
        <v>0</v>
      </c>
      <c r="AO123" s="13">
        <v>0</v>
      </c>
      <c r="AP123" s="13">
        <v>0</v>
      </c>
      <c r="AQ123" s="13">
        <v>0</v>
      </c>
      <c r="AR123" s="13">
        <v>0</v>
      </c>
      <c r="AS123" s="13">
        <v>0</v>
      </c>
      <c r="AT123" s="13">
        <v>0</v>
      </c>
      <c r="AU123" s="13">
        <v>0</v>
      </c>
      <c r="AV123" s="13">
        <v>0</v>
      </c>
      <c r="AW123" s="13">
        <v>0</v>
      </c>
      <c r="AX123" s="13">
        <v>0</v>
      </c>
      <c r="AY123" s="13">
        <v>0</v>
      </c>
      <c r="AZ123" s="13">
        <v>0</v>
      </c>
      <c r="BA123" s="13">
        <v>0</v>
      </c>
      <c r="BB123" s="13">
        <v>0</v>
      </c>
      <c r="BC123" s="13">
        <v>0</v>
      </c>
      <c r="BD123" s="13">
        <v>0</v>
      </c>
      <c r="BE123" s="13">
        <v>0</v>
      </c>
      <c r="BF123" s="13" t="s">
        <v>1876</v>
      </c>
      <c r="BG123" s="13">
        <v>0</v>
      </c>
      <c r="BH123" s="13">
        <v>0</v>
      </c>
      <c r="BI123" s="13">
        <v>0</v>
      </c>
      <c r="BJ123" s="13">
        <v>0</v>
      </c>
      <c r="BK123" s="13" t="s">
        <v>1876</v>
      </c>
      <c r="BL123" s="13" t="s">
        <v>1868</v>
      </c>
      <c r="BM123" s="13" t="s">
        <v>866</v>
      </c>
      <c r="BN123" s="13" t="s">
        <v>2750</v>
      </c>
      <c r="BO123" s="13">
        <v>16</v>
      </c>
      <c r="BP123" s="13" t="s">
        <v>2035</v>
      </c>
      <c r="BQ123" s="66" t="s">
        <v>2036</v>
      </c>
      <c r="BR123" s="67" t="s">
        <v>2037</v>
      </c>
      <c r="BS123" s="146">
        <v>0.4</v>
      </c>
      <c r="BT123" s="72" t="s">
        <v>2751</v>
      </c>
      <c r="BU123" s="70">
        <v>114</v>
      </c>
      <c r="BV123" s="91">
        <v>20</v>
      </c>
      <c r="BW123" s="70"/>
      <c r="BX123" s="88" t="s">
        <v>1912</v>
      </c>
      <c r="BY123" s="144"/>
      <c r="BZ123" s="154"/>
      <c r="CA123" s="154"/>
      <c r="CB123" s="144"/>
      <c r="CC123" s="89" t="s">
        <v>1974</v>
      </c>
      <c r="CD123" s="72" t="s">
        <v>2751</v>
      </c>
      <c r="CE123" s="83" t="s">
        <v>1974</v>
      </c>
      <c r="CF123" s="83" t="s">
        <v>1974</v>
      </c>
      <c r="CG123" s="144"/>
    </row>
    <row r="124" spans="1:85" ht="113.25" hidden="1" customHeight="1" x14ac:dyDescent="0.3">
      <c r="A124" s="62">
        <v>432</v>
      </c>
      <c r="B124" s="13">
        <v>425</v>
      </c>
      <c r="C124" s="63">
        <v>0</v>
      </c>
      <c r="D124" s="64">
        <v>1</v>
      </c>
      <c r="E124" s="13" t="s">
        <v>1945</v>
      </c>
      <c r="F124" s="13" t="s">
        <v>408</v>
      </c>
      <c r="G124" s="13">
        <v>23</v>
      </c>
      <c r="H124" s="13" t="s">
        <v>744</v>
      </c>
      <c r="I124" s="13">
        <v>153</v>
      </c>
      <c r="J124" s="13" t="s">
        <v>745</v>
      </c>
      <c r="K124" s="13" t="s">
        <v>2752</v>
      </c>
      <c r="L124" s="13" t="s">
        <v>746</v>
      </c>
      <c r="M124" s="13">
        <v>104</v>
      </c>
      <c r="N124" s="13" t="s">
        <v>747</v>
      </c>
      <c r="O124" s="13" t="s">
        <v>87</v>
      </c>
      <c r="P124" s="13" t="s">
        <v>1868</v>
      </c>
      <c r="Q124" s="13" t="s">
        <v>749</v>
      </c>
      <c r="R124" s="13">
        <v>83</v>
      </c>
      <c r="S124" s="13"/>
      <c r="T124" s="13"/>
      <c r="U124" s="13"/>
      <c r="V124" s="13"/>
      <c r="W124" s="13"/>
      <c r="X124" s="13" t="s">
        <v>2753</v>
      </c>
      <c r="Y124" s="13" t="s">
        <v>1933</v>
      </c>
      <c r="Z124" s="13" t="s">
        <v>2754</v>
      </c>
      <c r="AA124" s="13" t="s">
        <v>2755</v>
      </c>
      <c r="AB124" s="13">
        <v>0.83</v>
      </c>
      <c r="AC124" s="13">
        <v>2015</v>
      </c>
      <c r="AD124" s="13" t="s">
        <v>2756</v>
      </c>
      <c r="AE124" s="13" t="s">
        <v>2757</v>
      </c>
      <c r="AF124" s="13" t="s">
        <v>2753</v>
      </c>
      <c r="AG124" s="13" t="s">
        <v>2754</v>
      </c>
      <c r="AH124" s="13">
        <v>0.83</v>
      </c>
      <c r="AI124" s="13" t="s">
        <v>2758</v>
      </c>
      <c r="AJ124" s="13" t="s">
        <v>1876</v>
      </c>
      <c r="AK124" s="13">
        <v>0</v>
      </c>
      <c r="AL124" s="13" t="s">
        <v>2759</v>
      </c>
      <c r="AM124" s="13">
        <v>0</v>
      </c>
      <c r="AN124" s="13">
        <v>0</v>
      </c>
      <c r="AO124" s="13">
        <v>0</v>
      </c>
      <c r="AP124" s="13">
        <v>0</v>
      </c>
      <c r="AQ124" s="13">
        <v>0</v>
      </c>
      <c r="AR124" s="13">
        <v>0</v>
      </c>
      <c r="AS124" s="13">
        <v>0</v>
      </c>
      <c r="AT124" s="13">
        <v>0</v>
      </c>
      <c r="AU124" s="13">
        <v>0</v>
      </c>
      <c r="AV124" s="13">
        <v>0</v>
      </c>
      <c r="AW124" s="13">
        <v>0</v>
      </c>
      <c r="AX124" s="13">
        <v>0</v>
      </c>
      <c r="AY124" s="13">
        <v>0</v>
      </c>
      <c r="AZ124" s="13">
        <v>0</v>
      </c>
      <c r="BA124" s="13">
        <v>0</v>
      </c>
      <c r="BB124" s="13">
        <v>0</v>
      </c>
      <c r="BC124" s="13">
        <v>0</v>
      </c>
      <c r="BD124" s="13">
        <v>0</v>
      </c>
      <c r="BE124" s="13">
        <v>0</v>
      </c>
      <c r="BF124" s="13">
        <v>0</v>
      </c>
      <c r="BG124" s="13">
        <v>0</v>
      </c>
      <c r="BH124" s="13">
        <v>0</v>
      </c>
      <c r="BI124" s="13">
        <v>0</v>
      </c>
      <c r="BJ124" s="13">
        <v>0</v>
      </c>
      <c r="BK124" s="13" t="s">
        <v>1876</v>
      </c>
      <c r="BL124" s="13" t="s">
        <v>1868</v>
      </c>
      <c r="BM124" s="13" t="s">
        <v>748</v>
      </c>
      <c r="BN124" s="13">
        <v>0</v>
      </c>
      <c r="BO124" s="13">
        <v>10</v>
      </c>
      <c r="BP124" s="13" t="s">
        <v>1970</v>
      </c>
      <c r="BQ124" s="66" t="s">
        <v>2760</v>
      </c>
      <c r="BR124" s="67" t="s">
        <v>2761</v>
      </c>
      <c r="BS124" s="68"/>
      <c r="BT124" s="70"/>
      <c r="BU124" s="70"/>
      <c r="BV124" s="70"/>
      <c r="BW124" s="70"/>
      <c r="BX124" s="155">
        <v>0.48</v>
      </c>
      <c r="BY124" s="109" t="s">
        <v>2762</v>
      </c>
      <c r="BZ124" s="97"/>
      <c r="CA124" s="97">
        <v>56</v>
      </c>
      <c r="CB124" s="109"/>
      <c r="CC124" s="156">
        <v>0.94</v>
      </c>
      <c r="CD124" s="109" t="s">
        <v>2763</v>
      </c>
      <c r="CE124" s="73" t="e">
        <f>$CC124*100/$T124</f>
        <v>#DIV/0!</v>
      </c>
      <c r="CF124" s="73" t="e">
        <f>+$CC124*100/$W124</f>
        <v>#DIV/0!</v>
      </c>
      <c r="CG124" s="109" t="s">
        <v>2764</v>
      </c>
    </row>
    <row r="125" spans="1:85" ht="113.25" hidden="1" customHeight="1" x14ac:dyDescent="0.3">
      <c r="A125" s="62">
        <v>439</v>
      </c>
      <c r="B125" s="13">
        <v>439</v>
      </c>
      <c r="C125" s="63">
        <v>0</v>
      </c>
      <c r="D125" s="64">
        <v>1</v>
      </c>
      <c r="E125" s="13" t="s">
        <v>1945</v>
      </c>
      <c r="F125" s="13" t="s">
        <v>408</v>
      </c>
      <c r="G125" s="13" t="s">
        <v>2765</v>
      </c>
      <c r="H125" s="13" t="s">
        <v>691</v>
      </c>
      <c r="I125" s="13" t="s">
        <v>2766</v>
      </c>
      <c r="J125" s="13" t="s">
        <v>691</v>
      </c>
      <c r="K125" s="13" t="s">
        <v>1930</v>
      </c>
      <c r="L125" s="13" t="s">
        <v>580</v>
      </c>
      <c r="M125" s="13" t="s">
        <v>1931</v>
      </c>
      <c r="N125" s="13" t="s">
        <v>581</v>
      </c>
      <c r="O125" s="13" t="s">
        <v>87</v>
      </c>
      <c r="P125" s="13" t="s">
        <v>1868</v>
      </c>
      <c r="Q125" s="13" t="s">
        <v>693</v>
      </c>
      <c r="R125" s="13">
        <v>0.62</v>
      </c>
      <c r="S125" s="13"/>
      <c r="T125" s="13"/>
      <c r="U125" s="13"/>
      <c r="V125" s="13"/>
      <c r="W125" s="13"/>
      <c r="X125" s="13" t="s">
        <v>2767</v>
      </c>
      <c r="Y125" s="13" t="s">
        <v>1933</v>
      </c>
      <c r="Z125" s="13" t="s">
        <v>2768</v>
      </c>
      <c r="AA125" s="13" t="s">
        <v>10</v>
      </c>
      <c r="AB125" s="13">
        <v>0.56000000000000005</v>
      </c>
      <c r="AC125" s="13">
        <v>2015</v>
      </c>
      <c r="AD125" s="13" t="s">
        <v>2089</v>
      </c>
      <c r="AE125" s="13">
        <v>0</v>
      </c>
      <c r="AF125" s="13">
        <v>0</v>
      </c>
      <c r="AG125" s="13">
        <v>0</v>
      </c>
      <c r="AH125" s="13">
        <v>0</v>
      </c>
      <c r="AI125" s="13" t="s">
        <v>10</v>
      </c>
      <c r="AJ125" s="13" t="s">
        <v>1876</v>
      </c>
      <c r="AK125" s="13">
        <v>0</v>
      </c>
      <c r="AL125" s="13" t="s">
        <v>1891</v>
      </c>
      <c r="AM125" s="13">
        <v>0</v>
      </c>
      <c r="AN125" s="13">
        <v>0</v>
      </c>
      <c r="AO125" s="13">
        <v>0</v>
      </c>
      <c r="AP125" s="13">
        <v>0</v>
      </c>
      <c r="AQ125" s="13">
        <v>0</v>
      </c>
      <c r="AR125" s="13">
        <v>0</v>
      </c>
      <c r="AS125" s="13">
        <v>0</v>
      </c>
      <c r="AT125" s="13">
        <v>0</v>
      </c>
      <c r="AU125" s="13">
        <v>0</v>
      </c>
      <c r="AV125" s="13">
        <v>0</v>
      </c>
      <c r="AW125" s="13">
        <v>0</v>
      </c>
      <c r="AX125" s="13">
        <v>0</v>
      </c>
      <c r="AY125" s="13">
        <v>0</v>
      </c>
      <c r="AZ125" s="13">
        <v>0</v>
      </c>
      <c r="BA125" s="13">
        <v>0</v>
      </c>
      <c r="BB125" s="13">
        <v>0</v>
      </c>
      <c r="BC125" s="13">
        <v>0</v>
      </c>
      <c r="BD125" s="13">
        <v>0</v>
      </c>
      <c r="BE125" s="13">
        <v>0</v>
      </c>
      <c r="BF125" s="13" t="s">
        <v>1876</v>
      </c>
      <c r="BG125" s="13" t="s">
        <v>1876</v>
      </c>
      <c r="BH125" s="13">
        <v>0</v>
      </c>
      <c r="BI125" s="13">
        <v>0</v>
      </c>
      <c r="BJ125" s="13">
        <v>0</v>
      </c>
      <c r="BK125" s="13" t="s">
        <v>1876</v>
      </c>
      <c r="BL125" s="13" t="s">
        <v>1868</v>
      </c>
      <c r="BM125" s="13" t="s">
        <v>692</v>
      </c>
      <c r="BN125" s="13" t="s">
        <v>2769</v>
      </c>
      <c r="BO125" s="13">
        <v>4</v>
      </c>
      <c r="BP125" s="13" t="s">
        <v>1904</v>
      </c>
      <c r="BQ125" s="66" t="s">
        <v>2091</v>
      </c>
      <c r="BR125" s="67" t="s">
        <v>2092</v>
      </c>
      <c r="BS125" s="68"/>
      <c r="BT125" s="70"/>
      <c r="BU125" s="70"/>
      <c r="BV125" s="69"/>
      <c r="BW125" s="70"/>
      <c r="BX125" s="80" t="s">
        <v>1974</v>
      </c>
      <c r="BY125" s="72"/>
      <c r="BZ125" s="72"/>
      <c r="CA125" s="81"/>
      <c r="CB125" s="72" t="s">
        <v>2770</v>
      </c>
      <c r="CC125" s="82" t="s">
        <v>1974</v>
      </c>
      <c r="CD125" s="84" t="s">
        <v>1974</v>
      </c>
      <c r="CE125" s="83" t="s">
        <v>1974</v>
      </c>
      <c r="CF125" s="83" t="s">
        <v>1974</v>
      </c>
      <c r="CG125" s="72"/>
    </row>
    <row r="126" spans="1:85" ht="113.25" hidden="1" customHeight="1" x14ac:dyDescent="0.3">
      <c r="A126" s="62">
        <v>446</v>
      </c>
      <c r="B126" s="13">
        <v>446</v>
      </c>
      <c r="C126" s="63">
        <v>0</v>
      </c>
      <c r="D126" s="64">
        <v>1</v>
      </c>
      <c r="E126" s="13" t="s">
        <v>1945</v>
      </c>
      <c r="F126" s="13" t="s">
        <v>408</v>
      </c>
      <c r="G126" s="13" t="s">
        <v>2771</v>
      </c>
      <c r="H126" s="13" t="s">
        <v>409</v>
      </c>
      <c r="I126" s="13" t="s">
        <v>2772</v>
      </c>
      <c r="J126" s="13" t="s">
        <v>410</v>
      </c>
      <c r="K126" s="13" t="s">
        <v>2298</v>
      </c>
      <c r="L126" s="13" t="s">
        <v>317</v>
      </c>
      <c r="M126" s="13" t="s">
        <v>2185</v>
      </c>
      <c r="N126" s="13" t="s">
        <v>325</v>
      </c>
      <c r="O126" s="13" t="s">
        <v>326</v>
      </c>
      <c r="P126" s="13" t="s">
        <v>1868</v>
      </c>
      <c r="Q126" s="13" t="s">
        <v>412</v>
      </c>
      <c r="R126" s="13">
        <v>7.28</v>
      </c>
      <c r="S126" s="13"/>
      <c r="T126" s="13"/>
      <c r="U126" s="13"/>
      <c r="V126" s="13"/>
      <c r="W126" s="13"/>
      <c r="X126" s="13" t="s">
        <v>2773</v>
      </c>
      <c r="Y126" s="13" t="s">
        <v>2300</v>
      </c>
      <c r="Z126" s="13" t="s">
        <v>2774</v>
      </c>
      <c r="AA126" s="13" t="s">
        <v>10</v>
      </c>
      <c r="AB126" s="13">
        <v>5.28E-2</v>
      </c>
      <c r="AC126" s="13" t="s">
        <v>2323</v>
      </c>
      <c r="AD126" s="13" t="s">
        <v>2311</v>
      </c>
      <c r="AE126" s="13" t="s">
        <v>412</v>
      </c>
      <c r="AF126" s="13" t="s">
        <v>2773</v>
      </c>
      <c r="AG126" s="13" t="s">
        <v>2774</v>
      </c>
      <c r="AH126" s="13">
        <v>7.28</v>
      </c>
      <c r="AI126" s="13" t="s">
        <v>10</v>
      </c>
      <c r="AJ126" s="13" t="s">
        <v>1876</v>
      </c>
      <c r="AK126" s="13">
        <v>0</v>
      </c>
      <c r="AL126" s="13" t="s">
        <v>1891</v>
      </c>
      <c r="AM126" s="13" t="s">
        <v>1878</v>
      </c>
      <c r="AN126" s="13" t="s">
        <v>1878</v>
      </c>
      <c r="AO126" s="13" t="s">
        <v>1878</v>
      </c>
      <c r="AP126" s="13" t="s">
        <v>1878</v>
      </c>
      <c r="AQ126" s="13" t="s">
        <v>1878</v>
      </c>
      <c r="AR126" s="13" t="s">
        <v>1878</v>
      </c>
      <c r="AS126" s="13" t="s">
        <v>1878</v>
      </c>
      <c r="AT126" s="13" t="s">
        <v>1878</v>
      </c>
      <c r="AU126" s="13" t="s">
        <v>1878</v>
      </c>
      <c r="AV126" s="13" t="s">
        <v>1878</v>
      </c>
      <c r="AW126" s="13" t="s">
        <v>1878</v>
      </c>
      <c r="AX126" s="13" t="s">
        <v>1878</v>
      </c>
      <c r="AY126" s="13" t="s">
        <v>1878</v>
      </c>
      <c r="AZ126" s="13" t="s">
        <v>1878</v>
      </c>
      <c r="BA126" s="13" t="s">
        <v>1878</v>
      </c>
      <c r="BB126" s="13" t="s">
        <v>1878</v>
      </c>
      <c r="BC126" s="13" t="s">
        <v>1878</v>
      </c>
      <c r="BD126" s="13" t="s">
        <v>1878</v>
      </c>
      <c r="BE126" s="13" t="s">
        <v>1878</v>
      </c>
      <c r="BF126" s="13">
        <v>0</v>
      </c>
      <c r="BG126" s="13">
        <v>0</v>
      </c>
      <c r="BH126" s="13">
        <v>0</v>
      </c>
      <c r="BI126" s="13">
        <v>0</v>
      </c>
      <c r="BJ126" s="13">
        <v>0</v>
      </c>
      <c r="BK126" s="13" t="s">
        <v>1876</v>
      </c>
      <c r="BL126" s="13" t="s">
        <v>1868</v>
      </c>
      <c r="BM126" s="13" t="s">
        <v>411</v>
      </c>
      <c r="BN126" s="13" t="s">
        <v>2303</v>
      </c>
      <c r="BO126" s="13">
        <v>16</v>
      </c>
      <c r="BP126" s="13" t="s">
        <v>2035</v>
      </c>
      <c r="BQ126" s="66" t="s">
        <v>2775</v>
      </c>
      <c r="BR126" s="67" t="s">
        <v>2776</v>
      </c>
      <c r="BS126" s="68"/>
      <c r="BT126" s="70"/>
      <c r="BU126" s="70"/>
      <c r="BV126" s="70"/>
      <c r="BW126" s="70"/>
      <c r="BX126" s="68"/>
      <c r="BY126" s="70"/>
      <c r="BZ126" s="70"/>
      <c r="CA126" s="70"/>
      <c r="CB126" s="70"/>
      <c r="CC126" s="71" t="s">
        <v>1974</v>
      </c>
      <c r="CD126" s="84" t="s">
        <v>1974</v>
      </c>
      <c r="CE126" s="83" t="s">
        <v>1974</v>
      </c>
      <c r="CF126" s="83" t="s">
        <v>1974</v>
      </c>
      <c r="CG126" s="72" t="s">
        <v>2312</v>
      </c>
    </row>
    <row r="127" spans="1:85" ht="113.25" hidden="1" customHeight="1" x14ac:dyDescent="0.3">
      <c r="A127" s="62">
        <v>448</v>
      </c>
      <c r="B127" s="13">
        <v>448</v>
      </c>
      <c r="C127" s="63">
        <v>0</v>
      </c>
      <c r="D127" s="64">
        <v>1</v>
      </c>
      <c r="E127" s="13" t="s">
        <v>1945</v>
      </c>
      <c r="F127" s="13" t="s">
        <v>408</v>
      </c>
      <c r="G127" s="13" t="s">
        <v>2771</v>
      </c>
      <c r="H127" s="13" t="s">
        <v>409</v>
      </c>
      <c r="I127" s="13" t="s">
        <v>2777</v>
      </c>
      <c r="J127" s="13" t="s">
        <v>416</v>
      </c>
      <c r="K127" s="13" t="s">
        <v>2298</v>
      </c>
      <c r="L127" s="13" t="s">
        <v>317</v>
      </c>
      <c r="M127" s="13" t="s">
        <v>2185</v>
      </c>
      <c r="N127" s="13" t="s">
        <v>325</v>
      </c>
      <c r="O127" s="13" t="s">
        <v>326</v>
      </c>
      <c r="P127" s="13" t="s">
        <v>1868</v>
      </c>
      <c r="Q127" s="13" t="s">
        <v>418</v>
      </c>
      <c r="R127" s="13">
        <v>48.5</v>
      </c>
      <c r="S127" s="13"/>
      <c r="T127" s="13"/>
      <c r="U127" s="13"/>
      <c r="V127" s="13"/>
      <c r="W127" s="13"/>
      <c r="X127" s="13" t="s">
        <v>2778</v>
      </c>
      <c r="Y127" s="13" t="s">
        <v>2300</v>
      </c>
      <c r="Z127" s="13" t="s">
        <v>2779</v>
      </c>
      <c r="AA127" s="13" t="s">
        <v>10</v>
      </c>
      <c r="AB127" s="13">
        <v>0.46500000000000002</v>
      </c>
      <c r="AC127" s="13" t="s">
        <v>2780</v>
      </c>
      <c r="AD127" s="13" t="s">
        <v>2311</v>
      </c>
      <c r="AE127" s="13" t="s">
        <v>418</v>
      </c>
      <c r="AF127" s="13" t="s">
        <v>2778</v>
      </c>
      <c r="AG127" s="13" t="s">
        <v>2779</v>
      </c>
      <c r="AH127" s="13">
        <v>48.5</v>
      </c>
      <c r="AI127" s="13" t="s">
        <v>10</v>
      </c>
      <c r="AJ127" s="13" t="s">
        <v>1876</v>
      </c>
      <c r="AK127" s="13">
        <v>0</v>
      </c>
      <c r="AL127" s="13" t="s">
        <v>1891</v>
      </c>
      <c r="AM127" s="13" t="s">
        <v>1876</v>
      </c>
      <c r="AN127" s="13" t="s">
        <v>1876</v>
      </c>
      <c r="AO127" s="13" t="s">
        <v>1876</v>
      </c>
      <c r="AP127" s="13" t="s">
        <v>1876</v>
      </c>
      <c r="AQ127" s="13" t="s">
        <v>1876</v>
      </c>
      <c r="AR127" s="13" t="s">
        <v>1876</v>
      </c>
      <c r="AS127" s="13" t="s">
        <v>1876</v>
      </c>
      <c r="AT127" s="13" t="s">
        <v>1876</v>
      </c>
      <c r="AU127" s="13" t="s">
        <v>1876</v>
      </c>
      <c r="AV127" s="13" t="s">
        <v>1876</v>
      </c>
      <c r="AW127" s="13" t="s">
        <v>1876</v>
      </c>
      <c r="AX127" s="13" t="s">
        <v>1876</v>
      </c>
      <c r="AY127" s="13" t="s">
        <v>1876</v>
      </c>
      <c r="AZ127" s="13" t="s">
        <v>1876</v>
      </c>
      <c r="BA127" s="13" t="s">
        <v>1876</v>
      </c>
      <c r="BB127" s="13" t="s">
        <v>1876</v>
      </c>
      <c r="BC127" s="13" t="s">
        <v>1876</v>
      </c>
      <c r="BD127" s="13" t="s">
        <v>1876</v>
      </c>
      <c r="BE127" s="13" t="s">
        <v>1876</v>
      </c>
      <c r="BF127" s="13">
        <v>0</v>
      </c>
      <c r="BG127" s="13">
        <v>0</v>
      </c>
      <c r="BH127" s="13">
        <v>0</v>
      </c>
      <c r="BI127" s="13">
        <v>0</v>
      </c>
      <c r="BJ127" s="13">
        <v>0</v>
      </c>
      <c r="BK127" s="13" t="s">
        <v>1876</v>
      </c>
      <c r="BL127" s="13" t="s">
        <v>1868</v>
      </c>
      <c r="BM127" s="13" t="s">
        <v>417</v>
      </c>
      <c r="BN127" s="13" t="s">
        <v>2303</v>
      </c>
      <c r="BO127" s="13">
        <v>11</v>
      </c>
      <c r="BP127" s="13" t="s">
        <v>2050</v>
      </c>
      <c r="BQ127" s="66" t="s">
        <v>2304</v>
      </c>
      <c r="BR127" s="67" t="s">
        <v>2305</v>
      </c>
      <c r="BS127" s="68"/>
      <c r="BT127" s="70"/>
      <c r="BU127" s="70"/>
      <c r="BV127" s="70"/>
      <c r="BW127" s="70"/>
      <c r="BX127" s="68"/>
      <c r="BY127" s="70"/>
      <c r="BZ127" s="70"/>
      <c r="CA127" s="70"/>
      <c r="CB127" s="70"/>
      <c r="CC127" s="71" t="s">
        <v>1974</v>
      </c>
      <c r="CD127" s="84" t="s">
        <v>1974</v>
      </c>
      <c r="CE127" s="83" t="s">
        <v>1974</v>
      </c>
      <c r="CF127" s="83" t="s">
        <v>1974</v>
      </c>
      <c r="CG127" s="72" t="s">
        <v>2312</v>
      </c>
    </row>
    <row r="128" spans="1:85" ht="113.25" hidden="1" customHeight="1" x14ac:dyDescent="0.3">
      <c r="A128" s="62">
        <v>453</v>
      </c>
      <c r="B128" s="13">
        <v>453</v>
      </c>
      <c r="C128" s="63">
        <v>0</v>
      </c>
      <c r="D128" s="64">
        <v>2</v>
      </c>
      <c r="E128" s="13" t="s">
        <v>1945</v>
      </c>
      <c r="F128" s="13" t="s">
        <v>408</v>
      </c>
      <c r="G128" s="13" t="s">
        <v>2771</v>
      </c>
      <c r="H128" s="13" t="s">
        <v>409</v>
      </c>
      <c r="I128" s="13" t="s">
        <v>2781</v>
      </c>
      <c r="J128" s="13" t="s">
        <v>427</v>
      </c>
      <c r="K128" s="13" t="s">
        <v>2298</v>
      </c>
      <c r="L128" s="13" t="s">
        <v>317</v>
      </c>
      <c r="M128" s="13" t="s">
        <v>2185</v>
      </c>
      <c r="N128" s="13" t="s">
        <v>325</v>
      </c>
      <c r="O128" s="13" t="s">
        <v>326</v>
      </c>
      <c r="P128" s="13" t="s">
        <v>1868</v>
      </c>
      <c r="Q128" s="13" t="s">
        <v>429</v>
      </c>
      <c r="R128" s="13">
        <v>48.8</v>
      </c>
      <c r="S128" s="13"/>
      <c r="T128" s="13"/>
      <c r="U128" s="13"/>
      <c r="V128" s="13"/>
      <c r="W128" s="13"/>
      <c r="X128" s="13" t="s">
        <v>2782</v>
      </c>
      <c r="Y128" s="13" t="s">
        <v>2300</v>
      </c>
      <c r="Z128" s="13" t="s">
        <v>2783</v>
      </c>
      <c r="AA128" s="13" t="s">
        <v>10</v>
      </c>
      <c r="AB128" s="13">
        <v>0.50800000000000001</v>
      </c>
      <c r="AC128" s="13">
        <v>2014</v>
      </c>
      <c r="AD128" s="13" t="s">
        <v>2302</v>
      </c>
      <c r="AE128" s="13" t="s">
        <v>429</v>
      </c>
      <c r="AF128" s="13" t="s">
        <v>2782</v>
      </c>
      <c r="AG128" s="13" t="s">
        <v>2783</v>
      </c>
      <c r="AH128" s="13">
        <v>48.8</v>
      </c>
      <c r="AI128" s="13" t="s">
        <v>10</v>
      </c>
      <c r="AJ128" s="13">
        <v>0</v>
      </c>
      <c r="AK128" s="13" t="s">
        <v>1876</v>
      </c>
      <c r="AL128" s="13" t="s">
        <v>1891</v>
      </c>
      <c r="AM128" s="13" t="s">
        <v>1876</v>
      </c>
      <c r="AN128" s="13" t="s">
        <v>1876</v>
      </c>
      <c r="AO128" s="13" t="s">
        <v>1876</v>
      </c>
      <c r="AP128" s="13" t="s">
        <v>1876</v>
      </c>
      <c r="AQ128" s="13" t="s">
        <v>1876</v>
      </c>
      <c r="AR128" s="13" t="s">
        <v>1876</v>
      </c>
      <c r="AS128" s="13" t="s">
        <v>1876</v>
      </c>
      <c r="AT128" s="13" t="s">
        <v>1876</v>
      </c>
      <c r="AU128" s="13" t="s">
        <v>1876</v>
      </c>
      <c r="AV128" s="13" t="s">
        <v>1876</v>
      </c>
      <c r="AW128" s="13" t="s">
        <v>1876</v>
      </c>
      <c r="AX128" s="13" t="s">
        <v>1876</v>
      </c>
      <c r="AY128" s="13" t="s">
        <v>1876</v>
      </c>
      <c r="AZ128" s="13" t="s">
        <v>1876</v>
      </c>
      <c r="BA128" s="13" t="s">
        <v>1876</v>
      </c>
      <c r="BB128" s="13" t="s">
        <v>1876</v>
      </c>
      <c r="BC128" s="13" t="s">
        <v>1876</v>
      </c>
      <c r="BD128" s="13" t="s">
        <v>1876</v>
      </c>
      <c r="BE128" s="13" t="s">
        <v>1876</v>
      </c>
      <c r="BF128" s="13">
        <v>0</v>
      </c>
      <c r="BG128" s="13">
        <v>0</v>
      </c>
      <c r="BH128" s="13">
        <v>0</v>
      </c>
      <c r="BI128" s="13">
        <v>0</v>
      </c>
      <c r="BJ128" s="13">
        <v>0</v>
      </c>
      <c r="BK128" s="13" t="s">
        <v>1876</v>
      </c>
      <c r="BL128" s="13" t="s">
        <v>1868</v>
      </c>
      <c r="BM128" s="13" t="s">
        <v>428</v>
      </c>
      <c r="BN128" s="13" t="s">
        <v>2303</v>
      </c>
      <c r="BO128" s="13">
        <v>11</v>
      </c>
      <c r="BP128" s="13" t="s">
        <v>2050</v>
      </c>
      <c r="BQ128" s="66" t="s">
        <v>2304</v>
      </c>
      <c r="BR128" s="67" t="s">
        <v>2305</v>
      </c>
      <c r="BS128" s="68"/>
      <c r="BT128" s="70"/>
      <c r="BU128" s="70"/>
      <c r="BV128" s="70"/>
      <c r="BW128" s="70"/>
      <c r="BX128" s="68"/>
      <c r="BY128" s="70"/>
      <c r="BZ128" s="70"/>
      <c r="CA128" s="70"/>
      <c r="CB128" s="70"/>
      <c r="CC128" s="71">
        <v>58.5</v>
      </c>
      <c r="CD128" s="72" t="s">
        <v>2784</v>
      </c>
      <c r="CE128" s="73" t="e">
        <f>$CC128/$T128</f>
        <v>#DIV/0!</v>
      </c>
      <c r="CF128" s="73" t="e">
        <f>+$CC128/$W128</f>
        <v>#DIV/0!</v>
      </c>
      <c r="CG128" s="72" t="s">
        <v>2307</v>
      </c>
    </row>
    <row r="129" spans="1:85" ht="113.25" hidden="1" customHeight="1" x14ac:dyDescent="0.3">
      <c r="A129" s="62">
        <v>455</v>
      </c>
      <c r="B129" s="13">
        <v>455</v>
      </c>
      <c r="C129" s="63">
        <v>0</v>
      </c>
      <c r="D129" s="64">
        <v>2</v>
      </c>
      <c r="E129" s="13" t="s">
        <v>1945</v>
      </c>
      <c r="F129" s="13" t="s">
        <v>408</v>
      </c>
      <c r="G129" s="13" t="s">
        <v>2771</v>
      </c>
      <c r="H129" s="13" t="s">
        <v>409</v>
      </c>
      <c r="I129" s="13" t="s">
        <v>2781</v>
      </c>
      <c r="J129" s="13" t="s">
        <v>427</v>
      </c>
      <c r="K129" s="13" t="s">
        <v>2298</v>
      </c>
      <c r="L129" s="13" t="s">
        <v>317</v>
      </c>
      <c r="M129" s="13" t="s">
        <v>2185</v>
      </c>
      <c r="N129" s="13" t="s">
        <v>325</v>
      </c>
      <c r="O129" s="13" t="s">
        <v>326</v>
      </c>
      <c r="P129" s="13" t="s">
        <v>1868</v>
      </c>
      <c r="Q129" s="13" t="s">
        <v>433</v>
      </c>
      <c r="R129" s="13">
        <v>18.82</v>
      </c>
      <c r="S129" s="13"/>
      <c r="T129" s="13"/>
      <c r="U129" s="13"/>
      <c r="V129" s="13"/>
      <c r="W129" s="13"/>
      <c r="X129" s="13" t="s">
        <v>2785</v>
      </c>
      <c r="Y129" s="13" t="s">
        <v>2786</v>
      </c>
      <c r="Z129" s="13" t="s">
        <v>2787</v>
      </c>
      <c r="AA129" s="13" t="s">
        <v>10</v>
      </c>
      <c r="AB129" s="13">
        <v>0.1782</v>
      </c>
      <c r="AC129" s="13">
        <v>2014</v>
      </c>
      <c r="AD129" s="13" t="s">
        <v>2788</v>
      </c>
      <c r="AE129" s="13" t="s">
        <v>433</v>
      </c>
      <c r="AF129" s="13" t="s">
        <v>2785</v>
      </c>
      <c r="AG129" s="13" t="s">
        <v>2787</v>
      </c>
      <c r="AH129" s="13">
        <v>18.82</v>
      </c>
      <c r="AI129" s="13" t="s">
        <v>10</v>
      </c>
      <c r="AJ129" s="13">
        <v>0</v>
      </c>
      <c r="AK129" s="13" t="s">
        <v>1876</v>
      </c>
      <c r="AL129" s="13" t="s">
        <v>1891</v>
      </c>
      <c r="AM129" s="13" t="s">
        <v>1876</v>
      </c>
      <c r="AN129" s="13" t="s">
        <v>1876</v>
      </c>
      <c r="AO129" s="13" t="s">
        <v>1876</v>
      </c>
      <c r="AP129" s="13" t="s">
        <v>1876</v>
      </c>
      <c r="AQ129" s="13" t="s">
        <v>1876</v>
      </c>
      <c r="AR129" s="13" t="s">
        <v>1876</v>
      </c>
      <c r="AS129" s="13" t="s">
        <v>1876</v>
      </c>
      <c r="AT129" s="13" t="s">
        <v>1876</v>
      </c>
      <c r="AU129" s="13" t="s">
        <v>1876</v>
      </c>
      <c r="AV129" s="13" t="s">
        <v>1876</v>
      </c>
      <c r="AW129" s="13" t="s">
        <v>1876</v>
      </c>
      <c r="AX129" s="13" t="s">
        <v>1876</v>
      </c>
      <c r="AY129" s="13" t="s">
        <v>1876</v>
      </c>
      <c r="AZ129" s="13" t="s">
        <v>1876</v>
      </c>
      <c r="BA129" s="13" t="s">
        <v>1876</v>
      </c>
      <c r="BB129" s="13" t="s">
        <v>1876</v>
      </c>
      <c r="BC129" s="13" t="s">
        <v>1876</v>
      </c>
      <c r="BD129" s="13" t="s">
        <v>1876</v>
      </c>
      <c r="BE129" s="13" t="s">
        <v>1876</v>
      </c>
      <c r="BF129" s="13">
        <v>0</v>
      </c>
      <c r="BG129" s="13">
        <v>0</v>
      </c>
      <c r="BH129" s="13">
        <v>0</v>
      </c>
      <c r="BI129" s="13">
        <v>0</v>
      </c>
      <c r="BJ129" s="13">
        <v>0</v>
      </c>
      <c r="BK129" s="13" t="s">
        <v>1876</v>
      </c>
      <c r="BL129" s="13" t="s">
        <v>1868</v>
      </c>
      <c r="BM129" s="13" t="s">
        <v>432</v>
      </c>
      <c r="BN129" s="13" t="s">
        <v>2303</v>
      </c>
      <c r="BO129" s="13">
        <v>11</v>
      </c>
      <c r="BP129" s="13" t="s">
        <v>2050</v>
      </c>
      <c r="BQ129" s="66" t="s">
        <v>2304</v>
      </c>
      <c r="BR129" s="67" t="s">
        <v>2305</v>
      </c>
      <c r="BS129" s="68"/>
      <c r="BT129" s="70"/>
      <c r="BU129" s="70"/>
      <c r="BV129" s="70"/>
      <c r="BW129" s="70"/>
      <c r="BX129" s="68"/>
      <c r="BY129" s="70"/>
      <c r="BZ129" s="70"/>
      <c r="CA129" s="70"/>
      <c r="CB129" s="70"/>
      <c r="CC129" s="71" t="s">
        <v>1974</v>
      </c>
      <c r="CD129" s="84" t="s">
        <v>1974</v>
      </c>
      <c r="CE129" s="83" t="s">
        <v>1974</v>
      </c>
      <c r="CF129" s="83" t="s">
        <v>1974</v>
      </c>
      <c r="CG129" s="72" t="s">
        <v>2312</v>
      </c>
    </row>
    <row r="130" spans="1:85" ht="113.25" hidden="1" customHeight="1" x14ac:dyDescent="0.3">
      <c r="A130" s="62">
        <v>457</v>
      </c>
      <c r="B130" s="13">
        <v>457</v>
      </c>
      <c r="C130" s="63">
        <v>0</v>
      </c>
      <c r="D130" s="64">
        <v>1</v>
      </c>
      <c r="E130" s="13" t="s">
        <v>1945</v>
      </c>
      <c r="F130" s="13" t="s">
        <v>408</v>
      </c>
      <c r="G130" s="13" t="s">
        <v>2771</v>
      </c>
      <c r="H130" s="13" t="s">
        <v>409</v>
      </c>
      <c r="I130" s="13" t="s">
        <v>2781</v>
      </c>
      <c r="J130" s="13" t="s">
        <v>427</v>
      </c>
      <c r="K130" s="13" t="s">
        <v>2298</v>
      </c>
      <c r="L130" s="13" t="s">
        <v>317</v>
      </c>
      <c r="M130" s="13" t="s">
        <v>2185</v>
      </c>
      <c r="N130" s="13" t="s">
        <v>325</v>
      </c>
      <c r="O130" s="13" t="s">
        <v>326</v>
      </c>
      <c r="P130" s="13" t="s">
        <v>1868</v>
      </c>
      <c r="Q130" s="13" t="s">
        <v>437</v>
      </c>
      <c r="R130" s="13">
        <v>13</v>
      </c>
      <c r="S130" s="13"/>
      <c r="T130" s="13"/>
      <c r="U130" s="13"/>
      <c r="V130" s="13"/>
      <c r="W130" s="13"/>
      <c r="X130" s="13" t="s">
        <v>2789</v>
      </c>
      <c r="Y130" s="13" t="s">
        <v>2300</v>
      </c>
      <c r="Z130" s="13" t="s">
        <v>2790</v>
      </c>
      <c r="AA130" s="13" t="s">
        <v>10</v>
      </c>
      <c r="AB130" s="13">
        <v>0.11</v>
      </c>
      <c r="AC130" s="13" t="s">
        <v>2323</v>
      </c>
      <c r="AD130" s="13" t="s">
        <v>2311</v>
      </c>
      <c r="AE130" s="13" t="s">
        <v>437</v>
      </c>
      <c r="AF130" s="13" t="s">
        <v>2789</v>
      </c>
      <c r="AG130" s="13" t="s">
        <v>2790</v>
      </c>
      <c r="AH130" s="13">
        <v>13</v>
      </c>
      <c r="AI130" s="13" t="s">
        <v>10</v>
      </c>
      <c r="AJ130" s="13" t="s">
        <v>1876</v>
      </c>
      <c r="AK130" s="13">
        <v>0</v>
      </c>
      <c r="AL130" s="13" t="s">
        <v>1891</v>
      </c>
      <c r="AM130" s="13" t="s">
        <v>1876</v>
      </c>
      <c r="AN130" s="13" t="s">
        <v>1876</v>
      </c>
      <c r="AO130" s="13" t="s">
        <v>1876</v>
      </c>
      <c r="AP130" s="13" t="s">
        <v>1876</v>
      </c>
      <c r="AQ130" s="13" t="s">
        <v>1876</v>
      </c>
      <c r="AR130" s="13" t="s">
        <v>1876</v>
      </c>
      <c r="AS130" s="13" t="s">
        <v>1876</v>
      </c>
      <c r="AT130" s="13" t="s">
        <v>1876</v>
      </c>
      <c r="AU130" s="13" t="s">
        <v>1876</v>
      </c>
      <c r="AV130" s="13" t="s">
        <v>1876</v>
      </c>
      <c r="AW130" s="13" t="s">
        <v>1876</v>
      </c>
      <c r="AX130" s="13" t="s">
        <v>1876</v>
      </c>
      <c r="AY130" s="13" t="s">
        <v>1876</v>
      </c>
      <c r="AZ130" s="13" t="s">
        <v>1876</v>
      </c>
      <c r="BA130" s="13" t="s">
        <v>1876</v>
      </c>
      <c r="BB130" s="13" t="s">
        <v>1876</v>
      </c>
      <c r="BC130" s="13" t="s">
        <v>1876</v>
      </c>
      <c r="BD130" s="13" t="s">
        <v>1876</v>
      </c>
      <c r="BE130" s="13" t="s">
        <v>1876</v>
      </c>
      <c r="BF130" s="13">
        <v>0</v>
      </c>
      <c r="BG130" s="13">
        <v>0</v>
      </c>
      <c r="BH130" s="13">
        <v>0</v>
      </c>
      <c r="BI130" s="13">
        <v>0</v>
      </c>
      <c r="BJ130" s="13">
        <v>0</v>
      </c>
      <c r="BK130" s="13" t="s">
        <v>1876</v>
      </c>
      <c r="BL130" s="13" t="s">
        <v>1868</v>
      </c>
      <c r="BM130" s="13" t="s">
        <v>436</v>
      </c>
      <c r="BN130" s="13" t="s">
        <v>2303</v>
      </c>
      <c r="BO130" s="13">
        <v>11</v>
      </c>
      <c r="BP130" s="13" t="s">
        <v>2050</v>
      </c>
      <c r="BQ130" s="66" t="s">
        <v>2304</v>
      </c>
      <c r="BR130" s="67" t="s">
        <v>2305</v>
      </c>
      <c r="BS130" s="68"/>
      <c r="BT130" s="70"/>
      <c r="BU130" s="70"/>
      <c r="BV130" s="70"/>
      <c r="BW130" s="70"/>
      <c r="BX130" s="68"/>
      <c r="BY130" s="70"/>
      <c r="BZ130" s="70"/>
      <c r="CA130" s="70"/>
      <c r="CB130" s="70"/>
      <c r="CC130" s="71" t="s">
        <v>1974</v>
      </c>
      <c r="CD130" s="84" t="s">
        <v>1974</v>
      </c>
      <c r="CE130" s="83" t="s">
        <v>1974</v>
      </c>
      <c r="CF130" s="83" t="s">
        <v>1974</v>
      </c>
      <c r="CG130" s="72" t="s">
        <v>2312</v>
      </c>
    </row>
    <row r="131" spans="1:85" ht="113.25" hidden="1" customHeight="1" x14ac:dyDescent="0.3">
      <c r="A131" s="62">
        <v>463</v>
      </c>
      <c r="B131" s="13">
        <v>463</v>
      </c>
      <c r="C131" s="63">
        <v>0</v>
      </c>
      <c r="D131" s="64">
        <v>2</v>
      </c>
      <c r="E131" s="13" t="s">
        <v>1945</v>
      </c>
      <c r="F131" s="13" t="s">
        <v>408</v>
      </c>
      <c r="G131" s="13" t="s">
        <v>2771</v>
      </c>
      <c r="H131" s="13" t="s">
        <v>409</v>
      </c>
      <c r="I131" s="13" t="s">
        <v>2791</v>
      </c>
      <c r="J131" s="13" t="s">
        <v>440</v>
      </c>
      <c r="K131" s="13" t="s">
        <v>2298</v>
      </c>
      <c r="L131" s="13" t="s">
        <v>317</v>
      </c>
      <c r="M131" s="13" t="s">
        <v>2517</v>
      </c>
      <c r="N131" s="13" t="s">
        <v>337</v>
      </c>
      <c r="O131" s="13" t="s">
        <v>326</v>
      </c>
      <c r="P131" s="13" t="s">
        <v>1868</v>
      </c>
      <c r="Q131" s="13" t="s">
        <v>442</v>
      </c>
      <c r="R131" s="13">
        <v>14.2</v>
      </c>
      <c r="S131" s="13"/>
      <c r="T131" s="13"/>
      <c r="U131" s="13"/>
      <c r="V131" s="13"/>
      <c r="W131" s="13"/>
      <c r="X131" s="13" t="s">
        <v>2792</v>
      </c>
      <c r="Y131" s="13" t="s">
        <v>2300</v>
      </c>
      <c r="Z131" s="13" t="s">
        <v>2793</v>
      </c>
      <c r="AA131" s="13" t="s">
        <v>10</v>
      </c>
      <c r="AB131" s="13">
        <v>0.122</v>
      </c>
      <c r="AC131" s="13" t="s">
        <v>2780</v>
      </c>
      <c r="AD131" s="13" t="s">
        <v>2311</v>
      </c>
      <c r="AE131" s="13" t="s">
        <v>442</v>
      </c>
      <c r="AF131" s="13" t="s">
        <v>2792</v>
      </c>
      <c r="AG131" s="13" t="s">
        <v>2793</v>
      </c>
      <c r="AH131" s="13">
        <v>14.2</v>
      </c>
      <c r="AI131" s="13" t="s">
        <v>10</v>
      </c>
      <c r="AJ131" s="13" t="s">
        <v>1876</v>
      </c>
      <c r="AK131" s="13">
        <v>0</v>
      </c>
      <c r="AL131" s="13" t="s">
        <v>1891</v>
      </c>
      <c r="AM131" s="13" t="s">
        <v>1878</v>
      </c>
      <c r="AN131" s="13" t="s">
        <v>1878</v>
      </c>
      <c r="AO131" s="13" t="s">
        <v>1878</v>
      </c>
      <c r="AP131" s="13" t="s">
        <v>1878</v>
      </c>
      <c r="AQ131" s="13" t="s">
        <v>1878</v>
      </c>
      <c r="AR131" s="13" t="s">
        <v>1878</v>
      </c>
      <c r="AS131" s="13" t="s">
        <v>1878</v>
      </c>
      <c r="AT131" s="13" t="s">
        <v>1878</v>
      </c>
      <c r="AU131" s="13" t="s">
        <v>1878</v>
      </c>
      <c r="AV131" s="13" t="s">
        <v>1878</v>
      </c>
      <c r="AW131" s="13" t="s">
        <v>1878</v>
      </c>
      <c r="AX131" s="13" t="s">
        <v>1878</v>
      </c>
      <c r="AY131" s="13" t="s">
        <v>1878</v>
      </c>
      <c r="AZ131" s="13" t="s">
        <v>1878</v>
      </c>
      <c r="BA131" s="13" t="s">
        <v>1878</v>
      </c>
      <c r="BB131" s="13" t="s">
        <v>1878</v>
      </c>
      <c r="BC131" s="13" t="s">
        <v>1878</v>
      </c>
      <c r="BD131" s="13" t="s">
        <v>1878</v>
      </c>
      <c r="BE131" s="13" t="s">
        <v>1878</v>
      </c>
      <c r="BF131" s="13">
        <v>0</v>
      </c>
      <c r="BG131" s="13">
        <v>0</v>
      </c>
      <c r="BH131" s="13">
        <v>0</v>
      </c>
      <c r="BI131" s="13">
        <v>0</v>
      </c>
      <c r="BJ131" s="13">
        <v>0</v>
      </c>
      <c r="BK131" s="13" t="s">
        <v>1876</v>
      </c>
      <c r="BL131" s="13" t="s">
        <v>1868</v>
      </c>
      <c r="BM131" s="13" t="s">
        <v>441</v>
      </c>
      <c r="BN131" s="13" t="s">
        <v>2303</v>
      </c>
      <c r="BO131" s="13">
        <v>11</v>
      </c>
      <c r="BP131" s="13" t="s">
        <v>2050</v>
      </c>
      <c r="BQ131" s="66" t="s">
        <v>2304</v>
      </c>
      <c r="BR131" s="67" t="s">
        <v>2305</v>
      </c>
      <c r="BS131" s="68"/>
      <c r="BT131" s="70"/>
      <c r="BU131" s="70"/>
      <c r="BV131" s="70"/>
      <c r="BW131" s="70"/>
      <c r="BX131" s="68"/>
      <c r="BY131" s="70"/>
      <c r="BZ131" s="70"/>
      <c r="CA131" s="70"/>
      <c r="CB131" s="70"/>
      <c r="CC131" s="71" t="s">
        <v>1974</v>
      </c>
      <c r="CD131" s="84" t="s">
        <v>1974</v>
      </c>
      <c r="CE131" s="83" t="s">
        <v>1974</v>
      </c>
      <c r="CF131" s="83" t="s">
        <v>1974</v>
      </c>
      <c r="CG131" s="72" t="s">
        <v>2312</v>
      </c>
    </row>
    <row r="132" spans="1:85" ht="45" hidden="1" customHeight="1" x14ac:dyDescent="0.3">
      <c r="A132" s="62">
        <v>465</v>
      </c>
      <c r="B132" s="13">
        <v>465</v>
      </c>
      <c r="C132" s="63">
        <v>0</v>
      </c>
      <c r="D132" s="64">
        <v>3</v>
      </c>
      <c r="E132" s="13" t="s">
        <v>2040</v>
      </c>
      <c r="F132" s="13" t="s">
        <v>1065</v>
      </c>
      <c r="G132" s="13">
        <v>26</v>
      </c>
      <c r="H132" s="13" t="s">
        <v>1540</v>
      </c>
      <c r="I132" s="13">
        <v>159</v>
      </c>
      <c r="J132" s="13" t="s">
        <v>1541</v>
      </c>
      <c r="K132" s="13" t="s">
        <v>1966</v>
      </c>
      <c r="L132" s="13" t="s">
        <v>1526</v>
      </c>
      <c r="M132" s="13">
        <v>120</v>
      </c>
      <c r="N132" s="13" t="s">
        <v>1527</v>
      </c>
      <c r="O132" s="13" t="s">
        <v>87</v>
      </c>
      <c r="P132" s="13" t="s">
        <v>1868</v>
      </c>
      <c r="Q132" s="13" t="s">
        <v>1542</v>
      </c>
      <c r="R132" s="13">
        <v>0.15</v>
      </c>
      <c r="S132" s="133">
        <v>0</v>
      </c>
      <c r="T132" s="133">
        <v>0</v>
      </c>
      <c r="U132" s="133">
        <v>5</v>
      </c>
      <c r="V132" s="133">
        <v>10</v>
      </c>
      <c r="W132" s="133">
        <v>15</v>
      </c>
      <c r="X132" s="13" t="s">
        <v>2794</v>
      </c>
      <c r="Y132" s="13" t="s">
        <v>1933</v>
      </c>
      <c r="Z132" s="13" t="s">
        <v>2795</v>
      </c>
      <c r="AA132" s="13" t="s">
        <v>2796</v>
      </c>
      <c r="AB132" s="13">
        <v>0</v>
      </c>
      <c r="AC132" s="13">
        <v>0</v>
      </c>
      <c r="AD132" s="13" t="s">
        <v>2797</v>
      </c>
      <c r="AE132" s="13">
        <v>0</v>
      </c>
      <c r="AF132" s="13">
        <v>0</v>
      </c>
      <c r="AG132" s="13">
        <v>0</v>
      </c>
      <c r="AH132" s="13" t="s">
        <v>2488</v>
      </c>
      <c r="AI132" s="13">
        <v>0</v>
      </c>
      <c r="AJ132" s="13" t="s">
        <v>1876</v>
      </c>
      <c r="AK132" s="13">
        <v>0</v>
      </c>
      <c r="AL132" s="13" t="s">
        <v>1891</v>
      </c>
      <c r="AM132" s="13">
        <v>0</v>
      </c>
      <c r="AN132" s="13">
        <v>0</v>
      </c>
      <c r="AO132" s="13">
        <v>0</v>
      </c>
      <c r="AP132" s="13">
        <v>0</v>
      </c>
      <c r="AQ132" s="13">
        <v>0</v>
      </c>
      <c r="AR132" s="13">
        <v>0</v>
      </c>
      <c r="AS132" s="13">
        <v>0</v>
      </c>
      <c r="AT132" s="13">
        <v>0</v>
      </c>
      <c r="AU132" s="13">
        <v>0</v>
      </c>
      <c r="AV132" s="13">
        <v>0</v>
      </c>
      <c r="AW132" s="13">
        <v>0</v>
      </c>
      <c r="AX132" s="13">
        <v>0</v>
      </c>
      <c r="AY132" s="13">
        <v>0</v>
      </c>
      <c r="AZ132" s="13">
        <v>0</v>
      </c>
      <c r="BA132" s="13">
        <v>0</v>
      </c>
      <c r="BB132" s="13">
        <v>0</v>
      </c>
      <c r="BC132" s="13">
        <v>0</v>
      </c>
      <c r="BD132" s="13">
        <v>0</v>
      </c>
      <c r="BE132" s="13">
        <v>0</v>
      </c>
      <c r="BF132" s="13">
        <v>0</v>
      </c>
      <c r="BG132" s="13">
        <v>0</v>
      </c>
      <c r="BH132" s="13">
        <v>0</v>
      </c>
      <c r="BI132" s="13">
        <v>0</v>
      </c>
      <c r="BJ132" s="13">
        <v>0</v>
      </c>
      <c r="BK132" s="13" t="s">
        <v>1876</v>
      </c>
      <c r="BL132" s="13" t="s">
        <v>1868</v>
      </c>
      <c r="BM132" s="13" t="s">
        <v>1542</v>
      </c>
      <c r="BN132" s="13">
        <v>0</v>
      </c>
      <c r="BO132" s="13">
        <v>17</v>
      </c>
      <c r="BP132" s="13" t="s">
        <v>2798</v>
      </c>
      <c r="BQ132" s="66" t="s">
        <v>2799</v>
      </c>
      <c r="BR132" s="67" t="s">
        <v>2800</v>
      </c>
      <c r="BS132" s="68">
        <v>0</v>
      </c>
      <c r="BT132" s="72" t="s">
        <v>2801</v>
      </c>
      <c r="BU132" s="70">
        <v>0</v>
      </c>
      <c r="BV132" s="70">
        <v>0</v>
      </c>
      <c r="BW132" s="70"/>
      <c r="BX132" s="68" t="s">
        <v>1974</v>
      </c>
      <c r="BY132" s="72" t="s">
        <v>2801</v>
      </c>
      <c r="BZ132" s="72"/>
      <c r="CA132" s="72"/>
      <c r="CB132" s="72"/>
      <c r="CC132" s="71" t="s">
        <v>1974</v>
      </c>
      <c r="CD132" s="72" t="s">
        <v>2802</v>
      </c>
      <c r="CE132" s="83" t="s">
        <v>1974</v>
      </c>
      <c r="CF132" s="83" t="s">
        <v>1974</v>
      </c>
      <c r="CG132" s="72"/>
    </row>
    <row r="133" spans="1:85" ht="45" hidden="1" customHeight="1" x14ac:dyDescent="0.3">
      <c r="A133" s="62">
        <v>471</v>
      </c>
      <c r="B133" s="13">
        <v>471</v>
      </c>
      <c r="C133" s="63">
        <v>0</v>
      </c>
      <c r="D133" s="64">
        <v>1</v>
      </c>
      <c r="E133" s="13" t="s">
        <v>2040</v>
      </c>
      <c r="F133" s="13" t="s">
        <v>1065</v>
      </c>
      <c r="G133" s="13">
        <v>27</v>
      </c>
      <c r="H133" s="13" t="s">
        <v>1553</v>
      </c>
      <c r="I133" s="13">
        <v>160</v>
      </c>
      <c r="J133" s="13" t="s">
        <v>1554</v>
      </c>
      <c r="K133" s="13" t="s">
        <v>1966</v>
      </c>
      <c r="L133" s="13" t="s">
        <v>1526</v>
      </c>
      <c r="M133" s="13">
        <v>120</v>
      </c>
      <c r="N133" s="13" t="s">
        <v>1527</v>
      </c>
      <c r="O133" s="13" t="s">
        <v>87</v>
      </c>
      <c r="P133" s="13" t="s">
        <v>1868</v>
      </c>
      <c r="Q133" s="13" t="s">
        <v>1555</v>
      </c>
      <c r="R133" s="13">
        <v>1</v>
      </c>
      <c r="S133" s="133">
        <v>0.17</v>
      </c>
      <c r="T133" s="133">
        <v>0.66666666666666663</v>
      </c>
      <c r="U133" s="133">
        <v>0.16666666666666666</v>
      </c>
      <c r="V133" s="133">
        <v>0</v>
      </c>
      <c r="W133" s="133">
        <v>0</v>
      </c>
      <c r="X133" s="13">
        <v>0</v>
      </c>
      <c r="Y133" s="13" t="s">
        <v>1933</v>
      </c>
      <c r="Z133" s="13">
        <v>0</v>
      </c>
      <c r="AA133" s="13">
        <v>0</v>
      </c>
      <c r="AB133" s="13">
        <v>0</v>
      </c>
      <c r="AC133" s="13">
        <v>0</v>
      </c>
      <c r="AD133" s="13">
        <v>0</v>
      </c>
      <c r="AE133" s="13">
        <v>0</v>
      </c>
      <c r="AF133" s="13">
        <v>0</v>
      </c>
      <c r="AG133" s="13">
        <v>0</v>
      </c>
      <c r="AH133" s="13">
        <v>0</v>
      </c>
      <c r="AI133" s="13">
        <v>0</v>
      </c>
      <c r="AJ133" s="13" t="s">
        <v>1876</v>
      </c>
      <c r="AK133" s="13">
        <v>0</v>
      </c>
      <c r="AL133" s="13" t="s">
        <v>1952</v>
      </c>
      <c r="AM133" s="13">
        <v>0</v>
      </c>
      <c r="AN133" s="13">
        <v>0</v>
      </c>
      <c r="AO133" s="13">
        <v>0</v>
      </c>
      <c r="AP133" s="13">
        <v>0</v>
      </c>
      <c r="AQ133" s="13">
        <v>0</v>
      </c>
      <c r="AR133" s="13">
        <v>0</v>
      </c>
      <c r="AS133" s="13">
        <v>0</v>
      </c>
      <c r="AT133" s="13">
        <v>0</v>
      </c>
      <c r="AU133" s="13">
        <v>0</v>
      </c>
      <c r="AV133" s="13">
        <v>0</v>
      </c>
      <c r="AW133" s="13">
        <v>0</v>
      </c>
      <c r="AX133" s="13">
        <v>0</v>
      </c>
      <c r="AY133" s="13">
        <v>0</v>
      </c>
      <c r="AZ133" s="13">
        <v>0</v>
      </c>
      <c r="BA133" s="13">
        <v>0</v>
      </c>
      <c r="BB133" s="13">
        <v>0</v>
      </c>
      <c r="BC133" s="13">
        <v>0</v>
      </c>
      <c r="BD133" s="13">
        <v>0</v>
      </c>
      <c r="BE133" s="13">
        <v>0</v>
      </c>
      <c r="BF133" s="13">
        <v>0</v>
      </c>
      <c r="BG133" s="13">
        <v>0</v>
      </c>
      <c r="BH133" s="13">
        <v>0</v>
      </c>
      <c r="BI133" s="13">
        <v>0</v>
      </c>
      <c r="BJ133" s="13">
        <v>0</v>
      </c>
      <c r="BK133" s="13" t="s">
        <v>1876</v>
      </c>
      <c r="BL133" s="13" t="s">
        <v>1868</v>
      </c>
      <c r="BM133" s="13" t="s">
        <v>1555</v>
      </c>
      <c r="BN133" s="13">
        <v>0</v>
      </c>
      <c r="BO133" s="13">
        <v>11</v>
      </c>
      <c r="BP133" s="13" t="s">
        <v>2050</v>
      </c>
      <c r="BQ133" s="66" t="s">
        <v>2803</v>
      </c>
      <c r="BR133" s="67" t="s">
        <v>2804</v>
      </c>
      <c r="BS133" s="68">
        <v>0.17</v>
      </c>
      <c r="BT133" s="72" t="s">
        <v>2805</v>
      </c>
      <c r="BU133" s="70">
        <v>99.999999999999986</v>
      </c>
      <c r="BV133" s="70">
        <v>17</v>
      </c>
      <c r="BW133" s="70"/>
      <c r="BX133" s="157">
        <v>0.21333333333333335</v>
      </c>
      <c r="BY133" s="72" t="s">
        <v>2806</v>
      </c>
      <c r="BZ133" s="72"/>
      <c r="CA133" s="72"/>
      <c r="CB133" s="72"/>
      <c r="CC133" s="158">
        <v>0.33333333333333331</v>
      </c>
      <c r="CD133" s="72" t="s">
        <v>2807</v>
      </c>
      <c r="CE133" s="159">
        <v>1</v>
      </c>
      <c r="CF133" s="159">
        <v>0.5</v>
      </c>
      <c r="CG133" s="72"/>
    </row>
    <row r="134" spans="1:85" ht="45" hidden="1" customHeight="1" x14ac:dyDescent="0.3">
      <c r="A134" s="62">
        <v>474</v>
      </c>
      <c r="B134" s="13">
        <v>474</v>
      </c>
      <c r="C134" s="63">
        <v>0</v>
      </c>
      <c r="D134" s="64">
        <v>1</v>
      </c>
      <c r="E134" s="13" t="s">
        <v>2040</v>
      </c>
      <c r="F134" s="13" t="s">
        <v>1065</v>
      </c>
      <c r="G134" s="13">
        <v>28</v>
      </c>
      <c r="H134" s="13" t="s">
        <v>1560</v>
      </c>
      <c r="I134" s="13">
        <v>161</v>
      </c>
      <c r="J134" s="13" t="s">
        <v>1561</v>
      </c>
      <c r="K134" s="13" t="s">
        <v>1966</v>
      </c>
      <c r="L134" s="13" t="s">
        <v>1526</v>
      </c>
      <c r="M134" s="13">
        <v>120</v>
      </c>
      <c r="N134" s="13" t="s">
        <v>1527</v>
      </c>
      <c r="O134" s="13" t="s">
        <v>87</v>
      </c>
      <c r="P134" s="13" t="s">
        <v>1868</v>
      </c>
      <c r="Q134" s="13" t="s">
        <v>1563</v>
      </c>
      <c r="R134" s="13">
        <v>850</v>
      </c>
      <c r="S134" s="133">
        <v>85</v>
      </c>
      <c r="T134" s="133">
        <v>255</v>
      </c>
      <c r="U134" s="133">
        <v>255</v>
      </c>
      <c r="V134" s="133">
        <v>200</v>
      </c>
      <c r="W134" s="133">
        <v>55</v>
      </c>
      <c r="X134" s="13" t="s">
        <v>2808</v>
      </c>
      <c r="Y134" s="13" t="s">
        <v>1933</v>
      </c>
      <c r="Z134" s="13" t="s">
        <v>2808</v>
      </c>
      <c r="AA134" s="13" t="s">
        <v>2809</v>
      </c>
      <c r="AB134" s="13">
        <v>0</v>
      </c>
      <c r="AC134" s="13">
        <v>0</v>
      </c>
      <c r="AD134" s="13" t="s">
        <v>2797</v>
      </c>
      <c r="AE134" s="13">
        <v>0</v>
      </c>
      <c r="AF134" s="13">
        <v>0</v>
      </c>
      <c r="AG134" s="13">
        <v>0</v>
      </c>
      <c r="AH134" s="13" t="s">
        <v>2810</v>
      </c>
      <c r="AI134" s="13">
        <v>0</v>
      </c>
      <c r="AJ134" s="13" t="s">
        <v>1876</v>
      </c>
      <c r="AK134" s="13">
        <v>0</v>
      </c>
      <c r="AL134" s="13" t="s">
        <v>1952</v>
      </c>
      <c r="AM134" s="13">
        <v>0</v>
      </c>
      <c r="AN134" s="13">
        <v>0</v>
      </c>
      <c r="AO134" s="13">
        <v>0</v>
      </c>
      <c r="AP134" s="13">
        <v>0</v>
      </c>
      <c r="AQ134" s="13">
        <v>0</v>
      </c>
      <c r="AR134" s="13">
        <v>0</v>
      </c>
      <c r="AS134" s="13">
        <v>0</v>
      </c>
      <c r="AT134" s="13">
        <v>0</v>
      </c>
      <c r="AU134" s="13">
        <v>0</v>
      </c>
      <c r="AV134" s="13">
        <v>0</v>
      </c>
      <c r="AW134" s="13">
        <v>0</v>
      </c>
      <c r="AX134" s="13">
        <v>0</v>
      </c>
      <c r="AY134" s="13">
        <v>0</v>
      </c>
      <c r="AZ134" s="13">
        <v>0</v>
      </c>
      <c r="BA134" s="13">
        <v>0</v>
      </c>
      <c r="BB134" s="13">
        <v>0</v>
      </c>
      <c r="BC134" s="13">
        <v>0</v>
      </c>
      <c r="BD134" s="13">
        <v>0</v>
      </c>
      <c r="BE134" s="13">
        <v>0</v>
      </c>
      <c r="BF134" s="13" t="s">
        <v>1878</v>
      </c>
      <c r="BG134" s="13" t="s">
        <v>1878</v>
      </c>
      <c r="BH134" s="13" t="s">
        <v>1878</v>
      </c>
      <c r="BI134" s="13" t="s">
        <v>1878</v>
      </c>
      <c r="BJ134" s="13">
        <v>0</v>
      </c>
      <c r="BK134" s="13" t="s">
        <v>1876</v>
      </c>
      <c r="BL134" s="13" t="s">
        <v>1868</v>
      </c>
      <c r="BM134" s="13" t="s">
        <v>1562</v>
      </c>
      <c r="BN134" s="13">
        <v>0</v>
      </c>
      <c r="BO134" s="13">
        <v>11</v>
      </c>
      <c r="BP134" s="13" t="s">
        <v>2050</v>
      </c>
      <c r="BQ134" s="66" t="s">
        <v>2803</v>
      </c>
      <c r="BR134" s="67" t="s">
        <v>2804</v>
      </c>
      <c r="BS134" s="68">
        <v>115.8</v>
      </c>
      <c r="BT134" s="72" t="s">
        <v>2811</v>
      </c>
      <c r="BU134" s="69">
        <v>136.23529411764707</v>
      </c>
      <c r="BV134" s="69">
        <v>13.623529411764705</v>
      </c>
      <c r="BW134" s="70"/>
      <c r="BX134" s="68">
        <v>87.16</v>
      </c>
      <c r="BY134" s="72" t="s">
        <v>2812</v>
      </c>
      <c r="BZ134" s="81"/>
      <c r="CA134" s="81"/>
      <c r="CB134" s="72"/>
      <c r="CC134" s="71">
        <v>479.14</v>
      </c>
      <c r="CD134" s="72" t="s">
        <v>2813</v>
      </c>
      <c r="CE134" s="159">
        <v>1.8571317829457363</v>
      </c>
      <c r="CF134" s="159">
        <v>0.6999294117647058</v>
      </c>
      <c r="CG134" s="72"/>
    </row>
    <row r="135" spans="1:85" ht="65.25" hidden="1" customHeight="1" x14ac:dyDescent="0.3">
      <c r="A135" s="62">
        <v>476</v>
      </c>
      <c r="B135" s="13">
        <v>476</v>
      </c>
      <c r="C135" s="63">
        <v>0</v>
      </c>
      <c r="D135" s="64">
        <v>1</v>
      </c>
      <c r="E135" s="13" t="s">
        <v>2040</v>
      </c>
      <c r="F135" s="13" t="s">
        <v>1065</v>
      </c>
      <c r="G135" s="13" t="s">
        <v>2814</v>
      </c>
      <c r="H135" s="13" t="s">
        <v>1401</v>
      </c>
      <c r="I135" s="13" t="s">
        <v>2815</v>
      </c>
      <c r="J135" s="13" t="s">
        <v>1401</v>
      </c>
      <c r="K135" s="13" t="s">
        <v>2539</v>
      </c>
      <c r="L135" s="13" t="s">
        <v>1330</v>
      </c>
      <c r="M135" s="13" t="s">
        <v>2087</v>
      </c>
      <c r="N135" s="13" t="s">
        <v>1331</v>
      </c>
      <c r="O135" s="13" t="s">
        <v>87</v>
      </c>
      <c r="P135" s="13" t="s">
        <v>1868</v>
      </c>
      <c r="Q135" s="13" t="s">
        <v>1403</v>
      </c>
      <c r="R135" s="13">
        <v>5</v>
      </c>
      <c r="S135" s="62">
        <v>0</v>
      </c>
      <c r="T135" s="62">
        <v>1</v>
      </c>
      <c r="U135" s="62">
        <v>2</v>
      </c>
      <c r="V135" s="62">
        <v>4</v>
      </c>
      <c r="W135" s="62">
        <v>5</v>
      </c>
      <c r="X135" s="13" t="s">
        <v>2816</v>
      </c>
      <c r="Y135" s="13" t="s">
        <v>1933</v>
      </c>
      <c r="Z135" s="13" t="s">
        <v>2817</v>
      </c>
      <c r="AA135" s="13" t="s">
        <v>54</v>
      </c>
      <c r="AB135" s="13">
        <v>8.5</v>
      </c>
      <c r="AC135" s="13">
        <v>2015</v>
      </c>
      <c r="AD135" s="13" t="s">
        <v>2818</v>
      </c>
      <c r="AE135" s="13" t="s">
        <v>1403</v>
      </c>
      <c r="AF135" s="13" t="s">
        <v>2819</v>
      </c>
      <c r="AG135" s="13" t="s">
        <v>2820</v>
      </c>
      <c r="AH135" s="13">
        <v>8.5</v>
      </c>
      <c r="AI135" s="13" t="s">
        <v>10</v>
      </c>
      <c r="AJ135" s="13">
        <v>0</v>
      </c>
      <c r="AK135" s="13" t="s">
        <v>1876</v>
      </c>
      <c r="AL135" s="13" t="s">
        <v>1877</v>
      </c>
      <c r="AM135" s="13">
        <v>0</v>
      </c>
      <c r="AN135" s="13">
        <v>0</v>
      </c>
      <c r="AO135" s="13">
        <v>0</v>
      </c>
      <c r="AP135" s="13">
        <v>0</v>
      </c>
      <c r="AQ135" s="13">
        <v>0</v>
      </c>
      <c r="AR135" s="13">
        <v>0</v>
      </c>
      <c r="AS135" s="13">
        <v>0</v>
      </c>
      <c r="AT135" s="13">
        <v>0</v>
      </c>
      <c r="AU135" s="13">
        <v>0</v>
      </c>
      <c r="AV135" s="13">
        <v>0</v>
      </c>
      <c r="AW135" s="13">
        <v>0</v>
      </c>
      <c r="AX135" s="13">
        <v>0</v>
      </c>
      <c r="AY135" s="13">
        <v>0</v>
      </c>
      <c r="AZ135" s="13">
        <v>0</v>
      </c>
      <c r="BA135" s="13">
        <v>0</v>
      </c>
      <c r="BB135" s="13">
        <v>0</v>
      </c>
      <c r="BC135" s="13">
        <v>0</v>
      </c>
      <c r="BD135" s="13">
        <v>0</v>
      </c>
      <c r="BE135" s="13">
        <v>0</v>
      </c>
      <c r="BF135" s="13">
        <v>0</v>
      </c>
      <c r="BG135" s="13">
        <v>0</v>
      </c>
      <c r="BH135" s="13">
        <v>0</v>
      </c>
      <c r="BI135" s="13">
        <v>0</v>
      </c>
      <c r="BJ135" s="13">
        <v>0</v>
      </c>
      <c r="BK135" s="13" t="s">
        <v>1876</v>
      </c>
      <c r="BL135" s="13" t="s">
        <v>1868</v>
      </c>
      <c r="BM135" s="13" t="s">
        <v>1402</v>
      </c>
      <c r="BN135" s="13" t="s">
        <v>2560</v>
      </c>
      <c r="BO135" s="13">
        <v>11</v>
      </c>
      <c r="BP135" s="13" t="s">
        <v>2050</v>
      </c>
      <c r="BQ135" s="66" t="s">
        <v>2548</v>
      </c>
      <c r="BR135" s="67" t="s">
        <v>2549</v>
      </c>
      <c r="BS135" s="132">
        <v>0</v>
      </c>
      <c r="BT135" s="13" t="s">
        <v>2821</v>
      </c>
      <c r="BU135" s="70">
        <v>0</v>
      </c>
      <c r="BV135" s="70">
        <v>0</v>
      </c>
      <c r="BW135" s="70"/>
      <c r="BX135" s="132"/>
      <c r="BY135" s="13"/>
      <c r="BZ135" s="70"/>
      <c r="CA135" s="70"/>
      <c r="CB135" s="70"/>
      <c r="CC135" s="134">
        <v>0.15</v>
      </c>
      <c r="CD135" s="13" t="s">
        <v>2822</v>
      </c>
      <c r="CE135" s="73">
        <f>$CC135/$T135</f>
        <v>0.15</v>
      </c>
      <c r="CF135" s="73">
        <f>+$CC135/$W135</f>
        <v>0.03</v>
      </c>
      <c r="CG135" s="70"/>
    </row>
    <row r="136" spans="1:85" ht="65.25" hidden="1" customHeight="1" x14ac:dyDescent="0.3">
      <c r="A136" s="62">
        <v>481</v>
      </c>
      <c r="B136" s="13">
        <v>481</v>
      </c>
      <c r="C136" s="63">
        <v>0</v>
      </c>
      <c r="D136" s="64">
        <v>1</v>
      </c>
      <c r="E136" s="13" t="s">
        <v>2061</v>
      </c>
      <c r="F136" s="13" t="s">
        <v>453</v>
      </c>
      <c r="G136" s="13" t="s">
        <v>2823</v>
      </c>
      <c r="H136" s="13" t="s">
        <v>454</v>
      </c>
      <c r="I136" s="13" t="s">
        <v>2824</v>
      </c>
      <c r="J136" s="13" t="s">
        <v>455</v>
      </c>
      <c r="K136" s="13" t="s">
        <v>2825</v>
      </c>
      <c r="L136" s="13" t="s">
        <v>456</v>
      </c>
      <c r="M136" s="13" t="s">
        <v>2826</v>
      </c>
      <c r="N136" s="13" t="s">
        <v>457</v>
      </c>
      <c r="O136" s="13" t="s">
        <v>87</v>
      </c>
      <c r="P136" s="13" t="s">
        <v>1868</v>
      </c>
      <c r="Q136" s="13" t="s">
        <v>459</v>
      </c>
      <c r="R136" s="13">
        <v>40</v>
      </c>
      <c r="S136" s="13"/>
      <c r="T136" s="13"/>
      <c r="U136" s="13"/>
      <c r="V136" s="13"/>
      <c r="W136" s="13"/>
      <c r="X136" s="13" t="s">
        <v>2827</v>
      </c>
      <c r="Y136" s="13" t="s">
        <v>2045</v>
      </c>
      <c r="Z136" s="13" t="s">
        <v>2828</v>
      </c>
      <c r="AA136" s="13" t="s">
        <v>10</v>
      </c>
      <c r="AB136" s="13" t="s">
        <v>2829</v>
      </c>
      <c r="AC136" s="13">
        <v>2015</v>
      </c>
      <c r="AD136" s="13" t="s">
        <v>2830</v>
      </c>
      <c r="AE136" s="13">
        <v>0</v>
      </c>
      <c r="AF136" s="13" t="s">
        <v>2831</v>
      </c>
      <c r="AG136" s="13" t="s">
        <v>2828</v>
      </c>
      <c r="AH136" s="13" t="s">
        <v>2829</v>
      </c>
      <c r="AI136" s="13" t="s">
        <v>10</v>
      </c>
      <c r="AJ136" s="13">
        <v>0</v>
      </c>
      <c r="AK136" s="13" t="s">
        <v>1876</v>
      </c>
      <c r="AL136" s="13" t="s">
        <v>1891</v>
      </c>
      <c r="AM136" s="13">
        <v>0</v>
      </c>
      <c r="AN136" s="13">
        <v>0</v>
      </c>
      <c r="AO136" s="13">
        <v>0</v>
      </c>
      <c r="AP136" s="13">
        <v>0</v>
      </c>
      <c r="AQ136" s="13">
        <v>0</v>
      </c>
      <c r="AR136" s="13">
        <v>0</v>
      </c>
      <c r="AS136" s="13">
        <v>0</v>
      </c>
      <c r="AT136" s="13">
        <v>0</v>
      </c>
      <c r="AU136" s="13">
        <v>0</v>
      </c>
      <c r="AV136" s="13">
        <v>0</v>
      </c>
      <c r="AW136" s="13">
        <v>0</v>
      </c>
      <c r="AX136" s="13">
        <v>0</v>
      </c>
      <c r="AY136" s="13">
        <v>0</v>
      </c>
      <c r="AZ136" s="13">
        <v>0</v>
      </c>
      <c r="BA136" s="13">
        <v>0</v>
      </c>
      <c r="BB136" s="13">
        <v>0</v>
      </c>
      <c r="BC136" s="13">
        <v>0</v>
      </c>
      <c r="BD136" s="13">
        <v>0</v>
      </c>
      <c r="BE136" s="13">
        <v>0</v>
      </c>
      <c r="BF136" s="13">
        <v>0</v>
      </c>
      <c r="BG136" s="13">
        <v>0</v>
      </c>
      <c r="BH136" s="13">
        <v>0</v>
      </c>
      <c r="BI136" s="13">
        <v>0</v>
      </c>
      <c r="BJ136" s="13">
        <v>0</v>
      </c>
      <c r="BK136" s="13" t="s">
        <v>1876</v>
      </c>
      <c r="BL136" s="13" t="s">
        <v>1868</v>
      </c>
      <c r="BM136" s="13" t="s">
        <v>458</v>
      </c>
      <c r="BN136" s="13" t="s">
        <v>2832</v>
      </c>
      <c r="BO136" s="13">
        <v>8</v>
      </c>
      <c r="BP136" s="13" t="s">
        <v>1924</v>
      </c>
      <c r="BQ136" s="66" t="s">
        <v>2833</v>
      </c>
      <c r="BR136" s="67" t="s">
        <v>2834</v>
      </c>
      <c r="BS136" s="68"/>
      <c r="BT136" s="70"/>
      <c r="BU136" s="70"/>
      <c r="BV136" s="70"/>
      <c r="BW136" s="70"/>
      <c r="BX136" s="68"/>
      <c r="BY136" s="70"/>
      <c r="BZ136" s="70"/>
      <c r="CA136" s="70"/>
      <c r="CB136" s="70"/>
      <c r="CC136" s="71">
        <v>60.6</v>
      </c>
      <c r="CD136" s="72" t="s">
        <v>2835</v>
      </c>
      <c r="CE136" s="129">
        <v>1.5150000000000001</v>
      </c>
      <c r="CF136" s="129">
        <v>1.5150000000000001</v>
      </c>
      <c r="CG136" s="72" t="s">
        <v>2836</v>
      </c>
    </row>
    <row r="137" spans="1:85" ht="65.25" hidden="1" customHeight="1" x14ac:dyDescent="0.3">
      <c r="A137" s="62">
        <v>483</v>
      </c>
      <c r="B137" s="13">
        <v>483</v>
      </c>
      <c r="C137" s="63">
        <v>0</v>
      </c>
      <c r="D137" s="64">
        <v>1</v>
      </c>
      <c r="E137" s="13" t="s">
        <v>2061</v>
      </c>
      <c r="F137" s="13" t="s">
        <v>453</v>
      </c>
      <c r="G137" s="13" t="s">
        <v>2823</v>
      </c>
      <c r="H137" s="13" t="s">
        <v>454</v>
      </c>
      <c r="I137" s="13" t="s">
        <v>2824</v>
      </c>
      <c r="J137" s="13" t="s">
        <v>455</v>
      </c>
      <c r="K137" s="13" t="s">
        <v>2825</v>
      </c>
      <c r="L137" s="13" t="s">
        <v>456</v>
      </c>
      <c r="M137" s="13" t="s">
        <v>2826</v>
      </c>
      <c r="N137" s="13" t="s">
        <v>457</v>
      </c>
      <c r="O137" s="13" t="s">
        <v>87</v>
      </c>
      <c r="P137" s="13" t="s">
        <v>1868</v>
      </c>
      <c r="Q137" s="13" t="s">
        <v>463</v>
      </c>
      <c r="R137" s="13">
        <v>50</v>
      </c>
      <c r="S137" s="13"/>
      <c r="T137" s="13"/>
      <c r="U137" s="13"/>
      <c r="V137" s="13"/>
      <c r="W137" s="13"/>
      <c r="X137" s="13" t="s">
        <v>2837</v>
      </c>
      <c r="Y137" s="13" t="s">
        <v>2045</v>
      </c>
      <c r="Z137" s="13" t="s">
        <v>2838</v>
      </c>
      <c r="AA137" s="13" t="s">
        <v>10</v>
      </c>
      <c r="AB137" s="13" t="s">
        <v>2829</v>
      </c>
      <c r="AC137" s="13">
        <v>2015</v>
      </c>
      <c r="AD137" s="13" t="s">
        <v>2830</v>
      </c>
      <c r="AE137" s="13">
        <v>0</v>
      </c>
      <c r="AF137" s="13">
        <v>0</v>
      </c>
      <c r="AG137" s="13">
        <v>0</v>
      </c>
      <c r="AH137" s="13">
        <v>0</v>
      </c>
      <c r="AI137" s="13" t="s">
        <v>10</v>
      </c>
      <c r="AJ137" s="13">
        <v>0</v>
      </c>
      <c r="AK137" s="13" t="s">
        <v>1876</v>
      </c>
      <c r="AL137" s="13" t="s">
        <v>1891</v>
      </c>
      <c r="AM137" s="13">
        <v>0</v>
      </c>
      <c r="AN137" s="13">
        <v>0</v>
      </c>
      <c r="AO137" s="13">
        <v>0</v>
      </c>
      <c r="AP137" s="13">
        <v>0</v>
      </c>
      <c r="AQ137" s="13">
        <v>0</v>
      </c>
      <c r="AR137" s="13">
        <v>0</v>
      </c>
      <c r="AS137" s="13">
        <v>0</v>
      </c>
      <c r="AT137" s="13">
        <v>0</v>
      </c>
      <c r="AU137" s="13">
        <v>0</v>
      </c>
      <c r="AV137" s="13">
        <v>0</v>
      </c>
      <c r="AW137" s="13">
        <v>0</v>
      </c>
      <c r="AX137" s="13">
        <v>0</v>
      </c>
      <c r="AY137" s="13">
        <v>0</v>
      </c>
      <c r="AZ137" s="13">
        <v>0</v>
      </c>
      <c r="BA137" s="13">
        <v>0</v>
      </c>
      <c r="BB137" s="13">
        <v>0</v>
      </c>
      <c r="BC137" s="13">
        <v>0</v>
      </c>
      <c r="BD137" s="13">
        <v>0</v>
      </c>
      <c r="BE137" s="13">
        <v>0</v>
      </c>
      <c r="BF137" s="13">
        <v>0</v>
      </c>
      <c r="BG137" s="13">
        <v>0</v>
      </c>
      <c r="BH137" s="13">
        <v>0</v>
      </c>
      <c r="BI137" s="13">
        <v>0</v>
      </c>
      <c r="BJ137" s="13">
        <v>0</v>
      </c>
      <c r="BK137" s="13" t="s">
        <v>1876</v>
      </c>
      <c r="BL137" s="13" t="s">
        <v>1868</v>
      </c>
      <c r="BM137" s="13" t="s">
        <v>462</v>
      </c>
      <c r="BN137" s="13" t="s">
        <v>2832</v>
      </c>
      <c r="BO137" s="13">
        <v>8</v>
      </c>
      <c r="BP137" s="13" t="s">
        <v>1924</v>
      </c>
      <c r="BQ137" s="66" t="s">
        <v>2833</v>
      </c>
      <c r="BR137" s="67" t="s">
        <v>2834</v>
      </c>
      <c r="BS137" s="68"/>
      <c r="BT137" s="70"/>
      <c r="BU137" s="70"/>
      <c r="BV137" s="70"/>
      <c r="BW137" s="70"/>
      <c r="BX137" s="68"/>
      <c r="BY137" s="70"/>
      <c r="BZ137" s="70"/>
      <c r="CA137" s="70"/>
      <c r="CB137" s="70"/>
      <c r="CC137" s="71">
        <v>81</v>
      </c>
      <c r="CD137" s="72" t="s">
        <v>2839</v>
      </c>
      <c r="CE137" s="129">
        <v>1.62</v>
      </c>
      <c r="CF137" s="129">
        <v>1.62</v>
      </c>
      <c r="CG137" s="72" t="s">
        <v>2836</v>
      </c>
    </row>
    <row r="138" spans="1:85" ht="65.25" hidden="1" customHeight="1" x14ac:dyDescent="0.3">
      <c r="A138" s="62">
        <v>485</v>
      </c>
      <c r="B138" s="13">
        <v>485</v>
      </c>
      <c r="C138" s="63">
        <v>0</v>
      </c>
      <c r="D138" s="64">
        <v>3</v>
      </c>
      <c r="E138" s="13" t="s">
        <v>2061</v>
      </c>
      <c r="F138" s="13" t="s">
        <v>453</v>
      </c>
      <c r="G138" s="13" t="s">
        <v>2823</v>
      </c>
      <c r="H138" s="13" t="s">
        <v>454</v>
      </c>
      <c r="I138" s="13" t="s">
        <v>2840</v>
      </c>
      <c r="J138" s="13" t="s">
        <v>466</v>
      </c>
      <c r="K138" s="13" t="s">
        <v>2825</v>
      </c>
      <c r="L138" s="13" t="s">
        <v>456</v>
      </c>
      <c r="M138" s="13" t="s">
        <v>2826</v>
      </c>
      <c r="N138" s="13" t="s">
        <v>457</v>
      </c>
      <c r="O138" s="13" t="s">
        <v>87</v>
      </c>
      <c r="P138" s="13" t="s">
        <v>1868</v>
      </c>
      <c r="Q138" s="13" t="s">
        <v>468</v>
      </c>
      <c r="R138" s="13">
        <v>60</v>
      </c>
      <c r="S138" s="13"/>
      <c r="T138" s="13"/>
      <c r="U138" s="13"/>
      <c r="V138" s="13"/>
      <c r="W138" s="13"/>
      <c r="X138" s="13" t="s">
        <v>2841</v>
      </c>
      <c r="Y138" s="13" t="s">
        <v>2045</v>
      </c>
      <c r="Z138" s="13" t="s">
        <v>2842</v>
      </c>
      <c r="AA138" s="13" t="s">
        <v>10</v>
      </c>
      <c r="AB138" s="13">
        <v>55</v>
      </c>
      <c r="AC138" s="13">
        <v>2015</v>
      </c>
      <c r="AD138" s="13" t="s">
        <v>2843</v>
      </c>
      <c r="AE138" s="13">
        <v>0</v>
      </c>
      <c r="AF138" s="13" t="s">
        <v>2844</v>
      </c>
      <c r="AG138" s="13" t="s">
        <v>2842</v>
      </c>
      <c r="AH138" s="13">
        <v>0.55000000000000004</v>
      </c>
      <c r="AI138" s="13" t="s">
        <v>10</v>
      </c>
      <c r="AJ138" s="13">
        <v>0</v>
      </c>
      <c r="AK138" s="13" t="s">
        <v>1876</v>
      </c>
      <c r="AL138" s="13" t="s">
        <v>1891</v>
      </c>
      <c r="AM138" s="13">
        <v>0</v>
      </c>
      <c r="AN138" s="13">
        <v>0</v>
      </c>
      <c r="AO138" s="13">
        <v>0</v>
      </c>
      <c r="AP138" s="13">
        <v>0</v>
      </c>
      <c r="AQ138" s="13">
        <v>0</v>
      </c>
      <c r="AR138" s="13">
        <v>0</v>
      </c>
      <c r="AS138" s="13">
        <v>0</v>
      </c>
      <c r="AT138" s="13">
        <v>0</v>
      </c>
      <c r="AU138" s="13">
        <v>0</v>
      </c>
      <c r="AV138" s="13">
        <v>0</v>
      </c>
      <c r="AW138" s="13">
        <v>0</v>
      </c>
      <c r="AX138" s="13">
        <v>0</v>
      </c>
      <c r="AY138" s="13">
        <v>0</v>
      </c>
      <c r="AZ138" s="13">
        <v>0</v>
      </c>
      <c r="BA138" s="13">
        <v>0</v>
      </c>
      <c r="BB138" s="13">
        <v>0</v>
      </c>
      <c r="BC138" s="13">
        <v>0</v>
      </c>
      <c r="BD138" s="13">
        <v>0</v>
      </c>
      <c r="BE138" s="13">
        <v>0</v>
      </c>
      <c r="BF138" s="13">
        <v>0</v>
      </c>
      <c r="BG138" s="13">
        <v>0</v>
      </c>
      <c r="BH138" s="13">
        <v>0</v>
      </c>
      <c r="BI138" s="13">
        <v>0</v>
      </c>
      <c r="BJ138" s="13">
        <v>0</v>
      </c>
      <c r="BK138" s="13" t="s">
        <v>1876</v>
      </c>
      <c r="BL138" s="13" t="s">
        <v>1868</v>
      </c>
      <c r="BM138" s="13" t="s">
        <v>467</v>
      </c>
      <c r="BN138" s="13" t="s">
        <v>2832</v>
      </c>
      <c r="BO138" s="13">
        <v>8</v>
      </c>
      <c r="BP138" s="13" t="s">
        <v>1924</v>
      </c>
      <c r="BQ138" s="66" t="s">
        <v>2833</v>
      </c>
      <c r="BR138" s="67" t="s">
        <v>2834</v>
      </c>
      <c r="BS138" s="68"/>
      <c r="BT138" s="70"/>
      <c r="BU138" s="70"/>
      <c r="BV138" s="70"/>
      <c r="BW138" s="70"/>
      <c r="BX138" s="68"/>
      <c r="BY138" s="70"/>
      <c r="BZ138" s="70"/>
      <c r="CA138" s="70"/>
      <c r="CB138" s="70"/>
      <c r="CC138" s="71">
        <v>87</v>
      </c>
      <c r="CD138" s="72"/>
      <c r="CE138" s="129">
        <v>1.45</v>
      </c>
      <c r="CF138" s="129">
        <v>1.45</v>
      </c>
      <c r="CG138" s="72" t="s">
        <v>2836</v>
      </c>
    </row>
    <row r="139" spans="1:85" ht="65.25" hidden="1" customHeight="1" x14ac:dyDescent="0.3">
      <c r="A139" s="62">
        <v>488</v>
      </c>
      <c r="B139" s="13">
        <v>488</v>
      </c>
      <c r="C139" s="63">
        <v>0</v>
      </c>
      <c r="D139" s="64">
        <v>1</v>
      </c>
      <c r="E139" s="13" t="s">
        <v>2061</v>
      </c>
      <c r="F139" s="13" t="s">
        <v>453</v>
      </c>
      <c r="G139" s="13" t="s">
        <v>2823</v>
      </c>
      <c r="H139" s="13" t="s">
        <v>454</v>
      </c>
      <c r="I139" s="13" t="s">
        <v>2845</v>
      </c>
      <c r="J139" s="13" t="s">
        <v>473</v>
      </c>
      <c r="K139" s="13" t="s">
        <v>2825</v>
      </c>
      <c r="L139" s="13" t="s">
        <v>456</v>
      </c>
      <c r="M139" s="13" t="s">
        <v>2826</v>
      </c>
      <c r="N139" s="13" t="s">
        <v>457</v>
      </c>
      <c r="O139" s="13" t="s">
        <v>87</v>
      </c>
      <c r="P139" s="13" t="s">
        <v>1868</v>
      </c>
      <c r="Q139" s="13" t="s">
        <v>475</v>
      </c>
      <c r="R139" s="13">
        <v>60</v>
      </c>
      <c r="S139" s="13"/>
      <c r="T139" s="13"/>
      <c r="U139" s="13"/>
      <c r="V139" s="13"/>
      <c r="W139" s="13"/>
      <c r="X139" s="13" t="s">
        <v>2846</v>
      </c>
      <c r="Y139" s="13" t="s">
        <v>2045</v>
      </c>
      <c r="Z139" s="13" t="s">
        <v>2847</v>
      </c>
      <c r="AA139" s="13" t="s">
        <v>10</v>
      </c>
      <c r="AB139" s="13" t="s">
        <v>2829</v>
      </c>
      <c r="AC139" s="13">
        <v>2015</v>
      </c>
      <c r="AD139" s="13" t="s">
        <v>2848</v>
      </c>
      <c r="AE139" s="13">
        <v>0</v>
      </c>
      <c r="AF139" s="13" t="s">
        <v>2849</v>
      </c>
      <c r="AG139" s="13" t="s">
        <v>2847</v>
      </c>
      <c r="AH139" s="13" t="s">
        <v>2829</v>
      </c>
      <c r="AI139" s="13" t="s">
        <v>10</v>
      </c>
      <c r="AJ139" s="13">
        <v>0</v>
      </c>
      <c r="AK139" s="13" t="s">
        <v>1876</v>
      </c>
      <c r="AL139" s="13" t="s">
        <v>1891</v>
      </c>
      <c r="AM139" s="13">
        <v>0</v>
      </c>
      <c r="AN139" s="13">
        <v>0</v>
      </c>
      <c r="AO139" s="13">
        <v>0</v>
      </c>
      <c r="AP139" s="13">
        <v>0</v>
      </c>
      <c r="AQ139" s="13">
        <v>0</v>
      </c>
      <c r="AR139" s="13">
        <v>0</v>
      </c>
      <c r="AS139" s="13">
        <v>0</v>
      </c>
      <c r="AT139" s="13">
        <v>0</v>
      </c>
      <c r="AU139" s="13">
        <v>0</v>
      </c>
      <c r="AV139" s="13">
        <v>0</v>
      </c>
      <c r="AW139" s="13">
        <v>0</v>
      </c>
      <c r="AX139" s="13">
        <v>0</v>
      </c>
      <c r="AY139" s="13">
        <v>0</v>
      </c>
      <c r="AZ139" s="13">
        <v>0</v>
      </c>
      <c r="BA139" s="13">
        <v>0</v>
      </c>
      <c r="BB139" s="13">
        <v>0</v>
      </c>
      <c r="BC139" s="13">
        <v>0</v>
      </c>
      <c r="BD139" s="13">
        <v>0</v>
      </c>
      <c r="BE139" s="13">
        <v>0</v>
      </c>
      <c r="BF139" s="13">
        <v>0</v>
      </c>
      <c r="BG139" s="13">
        <v>0</v>
      </c>
      <c r="BH139" s="13">
        <v>0</v>
      </c>
      <c r="BI139" s="13">
        <v>0</v>
      </c>
      <c r="BJ139" s="13">
        <v>0</v>
      </c>
      <c r="BK139" s="13" t="s">
        <v>1876</v>
      </c>
      <c r="BL139" s="13" t="s">
        <v>1868</v>
      </c>
      <c r="BM139" s="13" t="s">
        <v>474</v>
      </c>
      <c r="BN139" s="13" t="s">
        <v>2832</v>
      </c>
      <c r="BO139" s="13">
        <v>8</v>
      </c>
      <c r="BP139" s="13" t="s">
        <v>1924</v>
      </c>
      <c r="BQ139" s="66" t="s">
        <v>2833</v>
      </c>
      <c r="BR139" s="67" t="s">
        <v>2834</v>
      </c>
      <c r="BS139" s="68"/>
      <c r="BT139" s="70"/>
      <c r="BU139" s="70"/>
      <c r="BV139" s="70"/>
      <c r="BW139" s="70"/>
      <c r="BX139" s="68"/>
      <c r="BY139" s="70"/>
      <c r="BZ139" s="70"/>
      <c r="CA139" s="70"/>
      <c r="CB139" s="70"/>
      <c r="CC139" s="71">
        <v>60</v>
      </c>
      <c r="CD139" s="72" t="s">
        <v>2850</v>
      </c>
      <c r="CE139" s="102">
        <v>1</v>
      </c>
      <c r="CF139" s="129">
        <v>80</v>
      </c>
      <c r="CG139" s="70"/>
    </row>
    <row r="140" spans="1:85" ht="65.25" hidden="1" customHeight="1" x14ac:dyDescent="0.3">
      <c r="A140" s="62">
        <v>491</v>
      </c>
      <c r="B140" s="13">
        <v>491</v>
      </c>
      <c r="C140" s="63">
        <v>0</v>
      </c>
      <c r="D140" s="64">
        <v>3</v>
      </c>
      <c r="E140" s="13" t="s">
        <v>2061</v>
      </c>
      <c r="F140" s="13" t="s">
        <v>453</v>
      </c>
      <c r="G140" s="13" t="s">
        <v>2823</v>
      </c>
      <c r="H140" s="13" t="s">
        <v>454</v>
      </c>
      <c r="I140" s="13">
        <v>166</v>
      </c>
      <c r="J140" s="13" t="s">
        <v>473</v>
      </c>
      <c r="K140" s="13" t="s">
        <v>2825</v>
      </c>
      <c r="L140" s="13" t="s">
        <v>456</v>
      </c>
      <c r="M140" s="13" t="s">
        <v>2826</v>
      </c>
      <c r="N140" s="13" t="s">
        <v>457</v>
      </c>
      <c r="O140" s="13" t="s">
        <v>87</v>
      </c>
      <c r="P140" s="13" t="s">
        <v>1868</v>
      </c>
      <c r="Q140" s="13" t="s">
        <v>481</v>
      </c>
      <c r="R140" s="13">
        <v>1</v>
      </c>
      <c r="S140" s="13"/>
      <c r="T140" s="13"/>
      <c r="U140" s="13"/>
      <c r="V140" s="13"/>
      <c r="W140" s="13"/>
      <c r="X140" s="13" t="s">
        <v>2851</v>
      </c>
      <c r="Y140" s="13" t="s">
        <v>1933</v>
      </c>
      <c r="Z140" s="13" t="s">
        <v>2852</v>
      </c>
      <c r="AA140" s="13" t="s">
        <v>25</v>
      </c>
      <c r="AB140" s="13">
        <v>0</v>
      </c>
      <c r="AC140" s="13">
        <v>2016</v>
      </c>
      <c r="AD140" s="13" t="s">
        <v>457</v>
      </c>
      <c r="AE140" s="13">
        <v>0</v>
      </c>
      <c r="AF140" s="13" t="s">
        <v>2853</v>
      </c>
      <c r="AG140" s="13" t="s">
        <v>2852</v>
      </c>
      <c r="AH140" s="13">
        <v>0</v>
      </c>
      <c r="AI140" s="13" t="s">
        <v>2854</v>
      </c>
      <c r="AJ140" s="13">
        <v>0</v>
      </c>
      <c r="AK140" s="13" t="s">
        <v>1876</v>
      </c>
      <c r="AL140" s="13" t="s">
        <v>1952</v>
      </c>
      <c r="AM140" s="13">
        <v>0</v>
      </c>
      <c r="AN140" s="13">
        <v>0</v>
      </c>
      <c r="AO140" s="13">
        <v>0</v>
      </c>
      <c r="AP140" s="13">
        <v>0</v>
      </c>
      <c r="AQ140" s="13">
        <v>0</v>
      </c>
      <c r="AR140" s="13">
        <v>0</v>
      </c>
      <c r="AS140" s="13">
        <v>0</v>
      </c>
      <c r="AT140" s="13">
        <v>0</v>
      </c>
      <c r="AU140" s="13">
        <v>0</v>
      </c>
      <c r="AV140" s="13">
        <v>0</v>
      </c>
      <c r="AW140" s="13">
        <v>0</v>
      </c>
      <c r="AX140" s="13">
        <v>0</v>
      </c>
      <c r="AY140" s="13">
        <v>0</v>
      </c>
      <c r="AZ140" s="13">
        <v>0</v>
      </c>
      <c r="BA140" s="13">
        <v>0</v>
      </c>
      <c r="BB140" s="13">
        <v>0</v>
      </c>
      <c r="BC140" s="13">
        <v>0</v>
      </c>
      <c r="BD140" s="13">
        <v>0</v>
      </c>
      <c r="BE140" s="13">
        <v>0</v>
      </c>
      <c r="BF140" s="13">
        <v>0</v>
      </c>
      <c r="BG140" s="13">
        <v>0</v>
      </c>
      <c r="BH140" s="13">
        <v>0</v>
      </c>
      <c r="BI140" s="13">
        <v>0</v>
      </c>
      <c r="BJ140" s="13">
        <v>0</v>
      </c>
      <c r="BK140" s="13" t="s">
        <v>1876</v>
      </c>
      <c r="BL140" s="13" t="s">
        <v>1868</v>
      </c>
      <c r="BM140" s="13" t="s">
        <v>480</v>
      </c>
      <c r="BN140" s="13" t="s">
        <v>2855</v>
      </c>
      <c r="BO140" s="13">
        <v>8</v>
      </c>
      <c r="BP140" s="13" t="s">
        <v>1924</v>
      </c>
      <c r="BQ140" s="66" t="s">
        <v>2833</v>
      </c>
      <c r="BR140" s="67" t="s">
        <v>2834</v>
      </c>
      <c r="BS140" s="68"/>
      <c r="BT140" s="70"/>
      <c r="BU140" s="70"/>
      <c r="BV140" s="70"/>
      <c r="BW140" s="70"/>
      <c r="BX140" s="68"/>
      <c r="BY140" s="70"/>
      <c r="BZ140" s="70"/>
      <c r="CA140" s="70"/>
      <c r="CB140" s="70"/>
      <c r="CC140" s="71" t="s">
        <v>1974</v>
      </c>
      <c r="CD140" s="72" t="s">
        <v>2856</v>
      </c>
      <c r="CE140" s="160" t="s">
        <v>1974</v>
      </c>
      <c r="CF140" s="160" t="s">
        <v>1974</v>
      </c>
      <c r="CG140" s="70"/>
    </row>
    <row r="141" spans="1:85" ht="65.25" hidden="1" customHeight="1" x14ac:dyDescent="0.3">
      <c r="A141" s="62">
        <v>496</v>
      </c>
      <c r="B141" s="13">
        <v>496</v>
      </c>
      <c r="C141" s="63">
        <v>0</v>
      </c>
      <c r="D141" s="64">
        <v>3</v>
      </c>
      <c r="E141" s="13" t="s">
        <v>2061</v>
      </c>
      <c r="F141" s="13" t="s">
        <v>453</v>
      </c>
      <c r="G141" s="13" t="s">
        <v>2823</v>
      </c>
      <c r="H141" s="13" t="s">
        <v>454</v>
      </c>
      <c r="I141" s="13">
        <v>166</v>
      </c>
      <c r="J141" s="13" t="s">
        <v>473</v>
      </c>
      <c r="K141" s="13" t="s">
        <v>2825</v>
      </c>
      <c r="L141" s="13" t="s">
        <v>456</v>
      </c>
      <c r="M141" s="13" t="s">
        <v>2826</v>
      </c>
      <c r="N141" s="13" t="s">
        <v>457</v>
      </c>
      <c r="O141" s="13" t="s">
        <v>87</v>
      </c>
      <c r="P141" s="13" t="s">
        <v>1868</v>
      </c>
      <c r="Q141" s="13" t="s">
        <v>491</v>
      </c>
      <c r="R141" s="13">
        <v>1</v>
      </c>
      <c r="S141" s="13"/>
      <c r="T141" s="13"/>
      <c r="U141" s="13"/>
      <c r="V141" s="13"/>
      <c r="W141" s="13"/>
      <c r="X141" s="13" t="s">
        <v>2857</v>
      </c>
      <c r="Y141" s="13" t="s">
        <v>1933</v>
      </c>
      <c r="Z141" s="13" t="s">
        <v>2858</v>
      </c>
      <c r="AA141" s="13" t="s">
        <v>10</v>
      </c>
      <c r="AB141" s="13">
        <v>45.25</v>
      </c>
      <c r="AC141" s="13">
        <v>2015</v>
      </c>
      <c r="AD141" s="13" t="s">
        <v>2859</v>
      </c>
      <c r="AE141" s="13">
        <v>0</v>
      </c>
      <c r="AF141" s="13" t="s">
        <v>2860</v>
      </c>
      <c r="AG141" s="13" t="s">
        <v>2858</v>
      </c>
      <c r="AH141" s="13">
        <v>0.4</v>
      </c>
      <c r="AI141" s="13" t="s">
        <v>10</v>
      </c>
      <c r="AJ141" s="13">
        <v>0</v>
      </c>
      <c r="AK141" s="13" t="s">
        <v>1876</v>
      </c>
      <c r="AL141" s="13" t="s">
        <v>1891</v>
      </c>
      <c r="AM141" s="13">
        <v>0</v>
      </c>
      <c r="AN141" s="13">
        <v>0</v>
      </c>
      <c r="AO141" s="13">
        <v>0</v>
      </c>
      <c r="AP141" s="13">
        <v>0</v>
      </c>
      <c r="AQ141" s="13">
        <v>0</v>
      </c>
      <c r="AR141" s="13">
        <v>0</v>
      </c>
      <c r="AS141" s="13">
        <v>0</v>
      </c>
      <c r="AT141" s="13">
        <v>0</v>
      </c>
      <c r="AU141" s="13">
        <v>0</v>
      </c>
      <c r="AV141" s="13">
        <v>0</v>
      </c>
      <c r="AW141" s="13">
        <v>0</v>
      </c>
      <c r="AX141" s="13">
        <v>0</v>
      </c>
      <c r="AY141" s="13">
        <v>0</v>
      </c>
      <c r="AZ141" s="13">
        <v>0</v>
      </c>
      <c r="BA141" s="13">
        <v>0</v>
      </c>
      <c r="BB141" s="13">
        <v>0</v>
      </c>
      <c r="BC141" s="13">
        <v>0</v>
      </c>
      <c r="BD141" s="13">
        <v>0</v>
      </c>
      <c r="BE141" s="13">
        <v>0</v>
      </c>
      <c r="BF141" s="13">
        <v>0</v>
      </c>
      <c r="BG141" s="13">
        <v>0</v>
      </c>
      <c r="BH141" s="13">
        <v>0</v>
      </c>
      <c r="BI141" s="13">
        <v>0</v>
      </c>
      <c r="BJ141" s="13">
        <v>0</v>
      </c>
      <c r="BK141" s="13" t="s">
        <v>1876</v>
      </c>
      <c r="BL141" s="13" t="s">
        <v>1868</v>
      </c>
      <c r="BM141" s="13" t="s">
        <v>490</v>
      </c>
      <c r="BN141" s="13" t="s">
        <v>2861</v>
      </c>
      <c r="BO141" s="13">
        <v>8</v>
      </c>
      <c r="BP141" s="13" t="s">
        <v>1924</v>
      </c>
      <c r="BQ141" s="66" t="s">
        <v>2862</v>
      </c>
      <c r="BR141" s="67" t="s">
        <v>2863</v>
      </c>
      <c r="BS141" s="68"/>
      <c r="BT141" s="70"/>
      <c r="BU141" s="70"/>
      <c r="BV141" s="70"/>
      <c r="BW141" s="70"/>
      <c r="BX141" s="68"/>
      <c r="BY141" s="70"/>
      <c r="BZ141" s="70"/>
      <c r="CA141" s="70"/>
      <c r="CB141" s="70"/>
      <c r="CC141" s="71" t="s">
        <v>1974</v>
      </c>
      <c r="CD141" s="84" t="s">
        <v>1974</v>
      </c>
      <c r="CE141" s="160" t="s">
        <v>1974</v>
      </c>
      <c r="CF141" s="160" t="s">
        <v>1974</v>
      </c>
      <c r="CG141" s="70"/>
    </row>
    <row r="142" spans="1:85" ht="65.25" hidden="1" customHeight="1" x14ac:dyDescent="0.3">
      <c r="A142" s="62">
        <v>498</v>
      </c>
      <c r="B142" s="13">
        <v>498</v>
      </c>
      <c r="C142" s="63">
        <v>0</v>
      </c>
      <c r="D142" s="64">
        <v>1</v>
      </c>
      <c r="E142" s="13" t="s">
        <v>2061</v>
      </c>
      <c r="F142" s="13" t="s">
        <v>453</v>
      </c>
      <c r="G142" s="13" t="s">
        <v>2864</v>
      </c>
      <c r="H142" s="13" t="s">
        <v>494</v>
      </c>
      <c r="I142" s="13" t="s">
        <v>2865</v>
      </c>
      <c r="J142" s="13" t="s">
        <v>495</v>
      </c>
      <c r="K142" s="13" t="s">
        <v>2825</v>
      </c>
      <c r="L142" s="13" t="s">
        <v>456</v>
      </c>
      <c r="M142" s="13" t="s">
        <v>2866</v>
      </c>
      <c r="N142" s="13" t="s">
        <v>496</v>
      </c>
      <c r="O142" s="13" t="s">
        <v>87</v>
      </c>
      <c r="P142" s="13" t="s">
        <v>1868</v>
      </c>
      <c r="Q142" s="13" t="s">
        <v>498</v>
      </c>
      <c r="R142" s="13">
        <v>2.4</v>
      </c>
      <c r="S142" s="13"/>
      <c r="T142" s="13"/>
      <c r="U142" s="13"/>
      <c r="V142" s="13"/>
      <c r="W142" s="13"/>
      <c r="X142" s="13" t="s">
        <v>2867</v>
      </c>
      <c r="Y142" s="13" t="s">
        <v>2045</v>
      </c>
      <c r="Z142" s="13" t="s">
        <v>2868</v>
      </c>
      <c r="AA142" s="13" t="s">
        <v>10</v>
      </c>
      <c r="AB142" s="13">
        <v>1.1000000000000001</v>
      </c>
      <c r="AC142" s="13">
        <v>2016</v>
      </c>
      <c r="AD142" s="13" t="s">
        <v>2869</v>
      </c>
      <c r="AE142" s="13">
        <v>0</v>
      </c>
      <c r="AF142" s="13" t="s">
        <v>2870</v>
      </c>
      <c r="AG142" s="13" t="s">
        <v>2868</v>
      </c>
      <c r="AH142" s="13">
        <v>1.0999999999999999E-2</v>
      </c>
      <c r="AI142" s="13" t="s">
        <v>10</v>
      </c>
      <c r="AJ142" s="13">
        <v>0</v>
      </c>
      <c r="AK142" s="13" t="s">
        <v>1876</v>
      </c>
      <c r="AL142" s="13" t="s">
        <v>1891</v>
      </c>
      <c r="AM142" s="13">
        <v>0</v>
      </c>
      <c r="AN142" s="13">
        <v>0</v>
      </c>
      <c r="AO142" s="13">
        <v>0</v>
      </c>
      <c r="AP142" s="13">
        <v>0</v>
      </c>
      <c r="AQ142" s="13">
        <v>0</v>
      </c>
      <c r="AR142" s="13">
        <v>0</v>
      </c>
      <c r="AS142" s="13">
        <v>0</v>
      </c>
      <c r="AT142" s="13">
        <v>0</v>
      </c>
      <c r="AU142" s="13">
        <v>0</v>
      </c>
      <c r="AV142" s="13">
        <v>0</v>
      </c>
      <c r="AW142" s="13">
        <v>0</v>
      </c>
      <c r="AX142" s="13">
        <v>0</v>
      </c>
      <c r="AY142" s="13">
        <v>0</v>
      </c>
      <c r="AZ142" s="13">
        <v>0</v>
      </c>
      <c r="BA142" s="13">
        <v>0</v>
      </c>
      <c r="BB142" s="13">
        <v>0</v>
      </c>
      <c r="BC142" s="13">
        <v>0</v>
      </c>
      <c r="BD142" s="13">
        <v>0</v>
      </c>
      <c r="BE142" s="13">
        <v>0</v>
      </c>
      <c r="BF142" s="13">
        <v>0</v>
      </c>
      <c r="BG142" s="13">
        <v>0</v>
      </c>
      <c r="BH142" s="13" t="s">
        <v>1878</v>
      </c>
      <c r="BI142" s="13">
        <v>0</v>
      </c>
      <c r="BJ142" s="13">
        <v>0</v>
      </c>
      <c r="BK142" s="13" t="s">
        <v>1876</v>
      </c>
      <c r="BL142" s="13" t="s">
        <v>1868</v>
      </c>
      <c r="BM142" s="13" t="s">
        <v>497</v>
      </c>
      <c r="BN142" s="13" t="s">
        <v>2303</v>
      </c>
      <c r="BO142" s="13">
        <v>8</v>
      </c>
      <c r="BP142" s="13" t="s">
        <v>1924</v>
      </c>
      <c r="BQ142" s="66" t="s">
        <v>2871</v>
      </c>
      <c r="BR142" s="67" t="s">
        <v>2872</v>
      </c>
      <c r="BS142" s="68"/>
      <c r="BT142" s="70"/>
      <c r="BU142" s="70"/>
      <c r="BV142" s="70"/>
      <c r="BW142" s="70"/>
      <c r="BX142" s="68"/>
      <c r="BY142" s="70"/>
      <c r="BZ142" s="70"/>
      <c r="CA142" s="70"/>
      <c r="CB142" s="70"/>
      <c r="CC142" s="71">
        <v>1933</v>
      </c>
      <c r="CD142" s="72" t="s">
        <v>2873</v>
      </c>
      <c r="CE142" s="161">
        <v>1</v>
      </c>
      <c r="CF142" s="161">
        <v>0.65190476190476188</v>
      </c>
      <c r="CG142" s="70"/>
    </row>
    <row r="143" spans="1:85" ht="65.25" hidden="1" customHeight="1" x14ac:dyDescent="0.3">
      <c r="A143" s="62">
        <v>501</v>
      </c>
      <c r="B143" s="13">
        <v>501</v>
      </c>
      <c r="C143" s="63">
        <v>0</v>
      </c>
      <c r="D143" s="64">
        <v>3</v>
      </c>
      <c r="E143" s="13" t="s">
        <v>2061</v>
      </c>
      <c r="F143" s="13" t="s">
        <v>453</v>
      </c>
      <c r="G143" s="13" t="s">
        <v>2864</v>
      </c>
      <c r="H143" s="13" t="s">
        <v>494</v>
      </c>
      <c r="I143" s="13" t="s">
        <v>2865</v>
      </c>
      <c r="J143" s="13" t="s">
        <v>495</v>
      </c>
      <c r="K143" s="13" t="s">
        <v>2825</v>
      </c>
      <c r="L143" s="13" t="s">
        <v>456</v>
      </c>
      <c r="M143" s="13" t="s">
        <v>2866</v>
      </c>
      <c r="N143" s="13" t="s">
        <v>496</v>
      </c>
      <c r="O143" s="13" t="s">
        <v>87</v>
      </c>
      <c r="P143" s="13" t="s">
        <v>1868</v>
      </c>
      <c r="Q143" s="13" t="s">
        <v>504</v>
      </c>
      <c r="R143" s="13">
        <v>50</v>
      </c>
      <c r="S143" s="13"/>
      <c r="T143" s="13"/>
      <c r="U143" s="13"/>
      <c r="V143" s="13"/>
      <c r="W143" s="13"/>
      <c r="X143" s="13" t="s">
        <v>2874</v>
      </c>
      <c r="Y143" s="13" t="s">
        <v>2045</v>
      </c>
      <c r="Z143" s="13" t="s">
        <v>2875</v>
      </c>
      <c r="AA143" s="13" t="s">
        <v>10</v>
      </c>
      <c r="AB143" s="13">
        <v>45</v>
      </c>
      <c r="AC143" s="13">
        <v>2016</v>
      </c>
      <c r="AD143" s="13" t="s">
        <v>2876</v>
      </c>
      <c r="AE143" s="13">
        <v>0</v>
      </c>
      <c r="AF143" s="13" t="s">
        <v>2877</v>
      </c>
      <c r="AG143" s="13" t="s">
        <v>2875</v>
      </c>
      <c r="AH143" s="13">
        <v>0.45</v>
      </c>
      <c r="AI143" s="13" t="s">
        <v>10</v>
      </c>
      <c r="AJ143" s="13">
        <v>0</v>
      </c>
      <c r="AK143" s="13" t="s">
        <v>1876</v>
      </c>
      <c r="AL143" s="13" t="s">
        <v>1891</v>
      </c>
      <c r="AM143" s="13">
        <v>0</v>
      </c>
      <c r="AN143" s="13">
        <v>0</v>
      </c>
      <c r="AO143" s="13">
        <v>0</v>
      </c>
      <c r="AP143" s="13">
        <v>0</v>
      </c>
      <c r="AQ143" s="13">
        <v>0</v>
      </c>
      <c r="AR143" s="13">
        <v>0</v>
      </c>
      <c r="AS143" s="13">
        <v>0</v>
      </c>
      <c r="AT143" s="13">
        <v>0</v>
      </c>
      <c r="AU143" s="13">
        <v>0</v>
      </c>
      <c r="AV143" s="13">
        <v>0</v>
      </c>
      <c r="AW143" s="13">
        <v>0</v>
      </c>
      <c r="AX143" s="13">
        <v>0</v>
      </c>
      <c r="AY143" s="13">
        <v>0</v>
      </c>
      <c r="AZ143" s="13">
        <v>0</v>
      </c>
      <c r="BA143" s="13">
        <v>0</v>
      </c>
      <c r="BB143" s="13">
        <v>0</v>
      </c>
      <c r="BC143" s="13">
        <v>0</v>
      </c>
      <c r="BD143" s="13">
        <v>0</v>
      </c>
      <c r="BE143" s="13">
        <v>0</v>
      </c>
      <c r="BF143" s="13">
        <v>0</v>
      </c>
      <c r="BG143" s="13">
        <v>0</v>
      </c>
      <c r="BH143" s="13">
        <v>0</v>
      </c>
      <c r="BI143" s="13">
        <v>0</v>
      </c>
      <c r="BJ143" s="13">
        <v>0</v>
      </c>
      <c r="BK143" s="13" t="s">
        <v>1876</v>
      </c>
      <c r="BL143" s="13" t="s">
        <v>1868</v>
      </c>
      <c r="BM143" s="13" t="s">
        <v>503</v>
      </c>
      <c r="BN143" s="13" t="s">
        <v>2303</v>
      </c>
      <c r="BO143" s="13">
        <v>8</v>
      </c>
      <c r="BP143" s="13" t="s">
        <v>1924</v>
      </c>
      <c r="BQ143" s="66" t="s">
        <v>2871</v>
      </c>
      <c r="BR143" s="67" t="s">
        <v>2872</v>
      </c>
      <c r="BS143" s="68"/>
      <c r="BT143" s="70"/>
      <c r="BU143" s="70"/>
      <c r="BV143" s="70"/>
      <c r="BW143" s="70"/>
      <c r="BX143" s="68"/>
      <c r="BY143" s="70"/>
      <c r="BZ143" s="70"/>
      <c r="CA143" s="70"/>
      <c r="CB143" s="70"/>
      <c r="CC143" s="71">
        <v>305</v>
      </c>
      <c r="CD143" s="72" t="s">
        <v>2878</v>
      </c>
      <c r="CE143" s="161">
        <v>1</v>
      </c>
      <c r="CF143" s="161">
        <v>0.40300000000000002</v>
      </c>
      <c r="CG143" s="70"/>
    </row>
    <row r="144" spans="1:85" ht="65.25" hidden="1" customHeight="1" x14ac:dyDescent="0.3">
      <c r="A144" s="62">
        <v>503</v>
      </c>
      <c r="B144" s="13">
        <v>503</v>
      </c>
      <c r="C144" s="63">
        <v>0</v>
      </c>
      <c r="D144" s="64">
        <v>1</v>
      </c>
      <c r="E144" s="13" t="s">
        <v>2061</v>
      </c>
      <c r="F144" s="13" t="s">
        <v>453</v>
      </c>
      <c r="G144" s="13" t="s">
        <v>2864</v>
      </c>
      <c r="H144" s="13" t="s">
        <v>494</v>
      </c>
      <c r="I144" s="13" t="s">
        <v>2865</v>
      </c>
      <c r="J144" s="13" t="s">
        <v>495</v>
      </c>
      <c r="K144" s="13" t="s">
        <v>2825</v>
      </c>
      <c r="L144" s="13" t="s">
        <v>456</v>
      </c>
      <c r="M144" s="13" t="s">
        <v>2866</v>
      </c>
      <c r="N144" s="13" t="s">
        <v>496</v>
      </c>
      <c r="O144" s="13" t="s">
        <v>87</v>
      </c>
      <c r="P144" s="13" t="s">
        <v>1868</v>
      </c>
      <c r="Q144" s="13" t="s">
        <v>508</v>
      </c>
      <c r="R144" s="13">
        <v>15</v>
      </c>
      <c r="S144" s="13"/>
      <c r="T144" s="13"/>
      <c r="U144" s="13"/>
      <c r="V144" s="13"/>
      <c r="W144" s="13"/>
      <c r="X144" s="13" t="s">
        <v>2879</v>
      </c>
      <c r="Y144" s="13" t="s">
        <v>2045</v>
      </c>
      <c r="Z144" s="13" t="s">
        <v>2880</v>
      </c>
      <c r="AA144" s="13" t="s">
        <v>10</v>
      </c>
      <c r="AB144" s="13">
        <v>101</v>
      </c>
      <c r="AC144" s="13">
        <v>2016</v>
      </c>
      <c r="AD144" s="13" t="s">
        <v>2876</v>
      </c>
      <c r="AE144" s="13">
        <v>0</v>
      </c>
      <c r="AF144" s="13" t="s">
        <v>2881</v>
      </c>
      <c r="AG144" s="13" t="s">
        <v>2880</v>
      </c>
      <c r="AH144" s="13">
        <v>0</v>
      </c>
      <c r="AI144" s="13" t="s">
        <v>10</v>
      </c>
      <c r="AJ144" s="13">
        <v>0</v>
      </c>
      <c r="AK144" s="13" t="s">
        <v>1876</v>
      </c>
      <c r="AL144" s="13" t="s">
        <v>1891</v>
      </c>
      <c r="AM144" s="13">
        <v>0</v>
      </c>
      <c r="AN144" s="13">
        <v>0</v>
      </c>
      <c r="AO144" s="13">
        <v>0</v>
      </c>
      <c r="AP144" s="13">
        <v>0</v>
      </c>
      <c r="AQ144" s="13">
        <v>0</v>
      </c>
      <c r="AR144" s="13">
        <v>0</v>
      </c>
      <c r="AS144" s="13">
        <v>0</v>
      </c>
      <c r="AT144" s="13">
        <v>0</v>
      </c>
      <c r="AU144" s="13">
        <v>0</v>
      </c>
      <c r="AV144" s="13">
        <v>0</v>
      </c>
      <c r="AW144" s="13">
        <v>0</v>
      </c>
      <c r="AX144" s="13">
        <v>0</v>
      </c>
      <c r="AY144" s="13">
        <v>0</v>
      </c>
      <c r="AZ144" s="13">
        <v>0</v>
      </c>
      <c r="BA144" s="13">
        <v>0</v>
      </c>
      <c r="BB144" s="13">
        <v>0</v>
      </c>
      <c r="BC144" s="13">
        <v>0</v>
      </c>
      <c r="BD144" s="13">
        <v>0</v>
      </c>
      <c r="BE144" s="13">
        <v>0</v>
      </c>
      <c r="BF144" s="13">
        <v>0</v>
      </c>
      <c r="BG144" s="13">
        <v>0</v>
      </c>
      <c r="BH144" s="13">
        <v>0</v>
      </c>
      <c r="BI144" s="13">
        <v>0</v>
      </c>
      <c r="BJ144" s="13">
        <v>0</v>
      </c>
      <c r="BK144" s="13" t="s">
        <v>1876</v>
      </c>
      <c r="BL144" s="13" t="s">
        <v>1868</v>
      </c>
      <c r="BM144" s="13" t="s">
        <v>507</v>
      </c>
      <c r="BN144" s="13" t="s">
        <v>2303</v>
      </c>
      <c r="BO144" s="13">
        <v>8</v>
      </c>
      <c r="BP144" s="13" t="s">
        <v>1924</v>
      </c>
      <c r="BQ144" s="66" t="s">
        <v>2871</v>
      </c>
      <c r="BR144" s="67" t="s">
        <v>2872</v>
      </c>
      <c r="BS144" s="68"/>
      <c r="BT144" s="70"/>
      <c r="BU144" s="70"/>
      <c r="BV144" s="70"/>
      <c r="BW144" s="70"/>
      <c r="BX144" s="68"/>
      <c r="BY144" s="70"/>
      <c r="BZ144" s="70"/>
      <c r="CA144" s="70"/>
      <c r="CB144" s="70"/>
      <c r="CC144" s="71">
        <v>1048</v>
      </c>
      <c r="CD144" s="72" t="s">
        <v>2882</v>
      </c>
      <c r="CE144" s="161">
        <v>1</v>
      </c>
      <c r="CF144" s="161">
        <v>0.76883720930232557</v>
      </c>
      <c r="CG144" s="70"/>
    </row>
    <row r="145" spans="1:85" ht="65.25" hidden="1" customHeight="1" x14ac:dyDescent="0.3">
      <c r="A145" s="62">
        <v>505</v>
      </c>
      <c r="B145" s="13">
        <v>505</v>
      </c>
      <c r="C145" s="63">
        <v>0</v>
      </c>
      <c r="D145" s="64">
        <v>1</v>
      </c>
      <c r="E145" s="13" t="s">
        <v>2061</v>
      </c>
      <c r="F145" s="13" t="s">
        <v>453</v>
      </c>
      <c r="G145" s="13" t="s">
        <v>2864</v>
      </c>
      <c r="H145" s="13" t="s">
        <v>494</v>
      </c>
      <c r="I145" s="13" t="s">
        <v>2883</v>
      </c>
      <c r="J145" s="13" t="s">
        <v>511</v>
      </c>
      <c r="K145" s="13" t="s">
        <v>2825</v>
      </c>
      <c r="L145" s="13" t="s">
        <v>456</v>
      </c>
      <c r="M145" s="13" t="s">
        <v>2826</v>
      </c>
      <c r="N145" s="13" t="s">
        <v>457</v>
      </c>
      <c r="O145" s="13" t="s">
        <v>87</v>
      </c>
      <c r="P145" s="13" t="s">
        <v>1868</v>
      </c>
      <c r="Q145" s="13" t="s">
        <v>513</v>
      </c>
      <c r="R145" s="13">
        <v>20</v>
      </c>
      <c r="S145" s="13"/>
      <c r="T145" s="13"/>
      <c r="U145" s="13"/>
      <c r="V145" s="13"/>
      <c r="W145" s="13"/>
      <c r="X145" s="13" t="s">
        <v>2884</v>
      </c>
      <c r="Y145" s="13" t="s">
        <v>2045</v>
      </c>
      <c r="Z145" s="13" t="s">
        <v>2885</v>
      </c>
      <c r="AA145" s="13" t="s">
        <v>10</v>
      </c>
      <c r="AB145" s="13" t="s">
        <v>2829</v>
      </c>
      <c r="AC145" s="13">
        <v>2015</v>
      </c>
      <c r="AD145" s="13" t="s">
        <v>2886</v>
      </c>
      <c r="AE145" s="13">
        <v>0</v>
      </c>
      <c r="AF145" s="13" t="s">
        <v>2887</v>
      </c>
      <c r="AG145" s="13" t="s">
        <v>2885</v>
      </c>
      <c r="AH145" s="13" t="s">
        <v>2829</v>
      </c>
      <c r="AI145" s="13" t="s">
        <v>10</v>
      </c>
      <c r="AJ145" s="13">
        <v>0</v>
      </c>
      <c r="AK145" s="13" t="s">
        <v>1876</v>
      </c>
      <c r="AL145" s="13" t="s">
        <v>1891</v>
      </c>
      <c r="AM145" s="13">
        <v>0</v>
      </c>
      <c r="AN145" s="13">
        <v>0</v>
      </c>
      <c r="AO145" s="13">
        <v>0</v>
      </c>
      <c r="AP145" s="13">
        <v>0</v>
      </c>
      <c r="AQ145" s="13">
        <v>0</v>
      </c>
      <c r="AR145" s="13">
        <v>0</v>
      </c>
      <c r="AS145" s="13">
        <v>0</v>
      </c>
      <c r="AT145" s="13">
        <v>0</v>
      </c>
      <c r="AU145" s="13">
        <v>0</v>
      </c>
      <c r="AV145" s="13">
        <v>0</v>
      </c>
      <c r="AW145" s="13">
        <v>0</v>
      </c>
      <c r="AX145" s="13">
        <v>0</v>
      </c>
      <c r="AY145" s="13">
        <v>0</v>
      </c>
      <c r="AZ145" s="13">
        <v>0</v>
      </c>
      <c r="BA145" s="13">
        <v>0</v>
      </c>
      <c r="BB145" s="13">
        <v>0</v>
      </c>
      <c r="BC145" s="13">
        <v>0</v>
      </c>
      <c r="BD145" s="13">
        <v>0</v>
      </c>
      <c r="BE145" s="13">
        <v>0</v>
      </c>
      <c r="BF145" s="13">
        <v>0</v>
      </c>
      <c r="BG145" s="13">
        <v>0</v>
      </c>
      <c r="BH145" s="13">
        <v>0</v>
      </c>
      <c r="BI145" s="13">
        <v>0</v>
      </c>
      <c r="BJ145" s="13">
        <v>0</v>
      </c>
      <c r="BK145" s="13" t="s">
        <v>1876</v>
      </c>
      <c r="BL145" s="13" t="s">
        <v>1868</v>
      </c>
      <c r="BM145" s="13" t="s">
        <v>512</v>
      </c>
      <c r="BN145" s="13" t="s">
        <v>2832</v>
      </c>
      <c r="BO145" s="13">
        <v>8</v>
      </c>
      <c r="BP145" s="13" t="s">
        <v>1924</v>
      </c>
      <c r="BQ145" s="66" t="s">
        <v>2871</v>
      </c>
      <c r="BR145" s="67" t="s">
        <v>2872</v>
      </c>
      <c r="BS145" s="68"/>
      <c r="BT145" s="70"/>
      <c r="BU145" s="70"/>
      <c r="BV145" s="70"/>
      <c r="BW145" s="70"/>
      <c r="BX145" s="68"/>
      <c r="BY145" s="70"/>
      <c r="BZ145" s="70"/>
      <c r="CA145" s="70"/>
      <c r="CB145" s="70"/>
      <c r="CC145" s="71">
        <v>100</v>
      </c>
      <c r="CD145" s="72" t="s">
        <v>2888</v>
      </c>
      <c r="CE145" s="161">
        <v>0.5</v>
      </c>
      <c r="CF145" s="161">
        <v>80</v>
      </c>
      <c r="CG145" s="70"/>
    </row>
    <row r="146" spans="1:85" ht="65.25" hidden="1" customHeight="1" x14ac:dyDescent="0.3">
      <c r="A146" s="62">
        <v>507</v>
      </c>
      <c r="B146" s="13">
        <v>507</v>
      </c>
      <c r="C146" s="63">
        <v>0</v>
      </c>
      <c r="D146" s="64">
        <v>3</v>
      </c>
      <c r="E146" s="13" t="s">
        <v>2061</v>
      </c>
      <c r="F146" s="13" t="s">
        <v>453</v>
      </c>
      <c r="G146" s="13" t="s">
        <v>2864</v>
      </c>
      <c r="H146" s="13" t="s">
        <v>494</v>
      </c>
      <c r="I146" s="13" t="s">
        <v>2883</v>
      </c>
      <c r="J146" s="13" t="s">
        <v>511</v>
      </c>
      <c r="K146" s="13" t="s">
        <v>2825</v>
      </c>
      <c r="L146" s="13" t="s">
        <v>456</v>
      </c>
      <c r="M146" s="13" t="s">
        <v>2826</v>
      </c>
      <c r="N146" s="13" t="s">
        <v>457</v>
      </c>
      <c r="O146" s="13" t="s">
        <v>87</v>
      </c>
      <c r="P146" s="13" t="s">
        <v>1868</v>
      </c>
      <c r="Q146" s="13" t="s">
        <v>517</v>
      </c>
      <c r="R146" s="13">
        <v>70</v>
      </c>
      <c r="S146" s="13"/>
      <c r="T146" s="13"/>
      <c r="U146" s="13"/>
      <c r="V146" s="13"/>
      <c r="W146" s="13"/>
      <c r="X146" s="13" t="s">
        <v>2889</v>
      </c>
      <c r="Y146" s="13" t="s">
        <v>2045</v>
      </c>
      <c r="Z146" s="13" t="s">
        <v>2890</v>
      </c>
      <c r="AA146" s="13" t="s">
        <v>10</v>
      </c>
      <c r="AB146" s="13">
        <v>65</v>
      </c>
      <c r="AC146" s="13">
        <v>2015</v>
      </c>
      <c r="AD146" s="13" t="s">
        <v>2891</v>
      </c>
      <c r="AE146" s="13">
        <v>0</v>
      </c>
      <c r="AF146" s="13" t="s">
        <v>2892</v>
      </c>
      <c r="AG146" s="13" t="s">
        <v>2890</v>
      </c>
      <c r="AH146" s="13">
        <v>0.45</v>
      </c>
      <c r="AI146" s="13" t="s">
        <v>10</v>
      </c>
      <c r="AJ146" s="13">
        <v>0</v>
      </c>
      <c r="AK146" s="13" t="s">
        <v>1876</v>
      </c>
      <c r="AL146" s="13" t="s">
        <v>1891</v>
      </c>
      <c r="AM146" s="13">
        <v>0</v>
      </c>
      <c r="AN146" s="13">
        <v>0</v>
      </c>
      <c r="AO146" s="13">
        <v>0</v>
      </c>
      <c r="AP146" s="13">
        <v>0</v>
      </c>
      <c r="AQ146" s="13">
        <v>0</v>
      </c>
      <c r="AR146" s="13">
        <v>0</v>
      </c>
      <c r="AS146" s="13">
        <v>0</v>
      </c>
      <c r="AT146" s="13">
        <v>0</v>
      </c>
      <c r="AU146" s="13">
        <v>0</v>
      </c>
      <c r="AV146" s="13">
        <v>0</v>
      </c>
      <c r="AW146" s="13">
        <v>0</v>
      </c>
      <c r="AX146" s="13">
        <v>0</v>
      </c>
      <c r="AY146" s="13">
        <v>0</v>
      </c>
      <c r="AZ146" s="13">
        <v>0</v>
      </c>
      <c r="BA146" s="13">
        <v>0</v>
      </c>
      <c r="BB146" s="13">
        <v>0</v>
      </c>
      <c r="BC146" s="13">
        <v>0</v>
      </c>
      <c r="BD146" s="13">
        <v>0</v>
      </c>
      <c r="BE146" s="13">
        <v>0</v>
      </c>
      <c r="BF146" s="13">
        <v>0</v>
      </c>
      <c r="BG146" s="13">
        <v>0</v>
      </c>
      <c r="BH146" s="13">
        <v>0</v>
      </c>
      <c r="BI146" s="13">
        <v>0</v>
      </c>
      <c r="BJ146" s="13">
        <v>0</v>
      </c>
      <c r="BK146" s="13" t="s">
        <v>1876</v>
      </c>
      <c r="BL146" s="13" t="s">
        <v>1868</v>
      </c>
      <c r="BM146" s="13" t="s">
        <v>516</v>
      </c>
      <c r="BN146" s="13" t="s">
        <v>2832</v>
      </c>
      <c r="BO146" s="13">
        <v>8</v>
      </c>
      <c r="BP146" s="13" t="s">
        <v>1924</v>
      </c>
      <c r="BQ146" s="66" t="s">
        <v>2871</v>
      </c>
      <c r="BR146" s="67" t="s">
        <v>2872</v>
      </c>
      <c r="BS146" s="68"/>
      <c r="BT146" s="70"/>
      <c r="BU146" s="70"/>
      <c r="BV146" s="70"/>
      <c r="BW146" s="70"/>
      <c r="BX146" s="68"/>
      <c r="BY146" s="70"/>
      <c r="BZ146" s="70"/>
      <c r="CA146" s="70"/>
      <c r="CB146" s="70"/>
      <c r="CC146" s="71">
        <v>100</v>
      </c>
      <c r="CD146" s="72" t="s">
        <v>2893</v>
      </c>
      <c r="CE146" s="102">
        <v>1.4285714285714286</v>
      </c>
      <c r="CF146" s="129">
        <v>100</v>
      </c>
      <c r="CG146" s="70"/>
    </row>
    <row r="147" spans="1:85" ht="65.25" hidden="1" customHeight="1" x14ac:dyDescent="0.3">
      <c r="A147" s="62">
        <v>509</v>
      </c>
      <c r="B147" s="13">
        <v>509</v>
      </c>
      <c r="C147" s="63">
        <v>0</v>
      </c>
      <c r="D147" s="64">
        <v>1</v>
      </c>
      <c r="E147" s="13" t="s">
        <v>2061</v>
      </c>
      <c r="F147" s="13" t="s">
        <v>453</v>
      </c>
      <c r="G147" s="13" t="s">
        <v>2864</v>
      </c>
      <c r="H147" s="13" t="s">
        <v>494</v>
      </c>
      <c r="I147" s="13" t="s">
        <v>2883</v>
      </c>
      <c r="J147" s="13" t="s">
        <v>511</v>
      </c>
      <c r="K147" s="13" t="s">
        <v>2825</v>
      </c>
      <c r="L147" s="13" t="s">
        <v>456</v>
      </c>
      <c r="M147" s="13" t="s">
        <v>2826</v>
      </c>
      <c r="N147" s="13" t="s">
        <v>457</v>
      </c>
      <c r="O147" s="13" t="s">
        <v>87</v>
      </c>
      <c r="P147" s="13" t="s">
        <v>1868</v>
      </c>
      <c r="Q147" s="13" t="s">
        <v>521</v>
      </c>
      <c r="R147" s="13">
        <v>40</v>
      </c>
      <c r="S147" s="13"/>
      <c r="T147" s="13"/>
      <c r="U147" s="13"/>
      <c r="V147" s="13"/>
      <c r="W147" s="13"/>
      <c r="X147" s="13" t="s">
        <v>2894</v>
      </c>
      <c r="Y147" s="13" t="s">
        <v>2045</v>
      </c>
      <c r="Z147" s="13" t="s">
        <v>2895</v>
      </c>
      <c r="AA147" s="13" t="s">
        <v>10</v>
      </c>
      <c r="AB147" s="13" t="s">
        <v>2829</v>
      </c>
      <c r="AC147" s="13">
        <v>2015</v>
      </c>
      <c r="AD147" s="13" t="s">
        <v>2896</v>
      </c>
      <c r="AE147" s="13">
        <v>0</v>
      </c>
      <c r="AF147" s="13" t="s">
        <v>2897</v>
      </c>
      <c r="AG147" s="13" t="s">
        <v>2895</v>
      </c>
      <c r="AH147" s="13" t="s">
        <v>2829</v>
      </c>
      <c r="AI147" s="13" t="s">
        <v>10</v>
      </c>
      <c r="AJ147" s="13">
        <v>0</v>
      </c>
      <c r="AK147" s="13" t="s">
        <v>1876</v>
      </c>
      <c r="AL147" s="13" t="s">
        <v>1891</v>
      </c>
      <c r="AM147" s="13">
        <v>0</v>
      </c>
      <c r="AN147" s="13">
        <v>0</v>
      </c>
      <c r="AO147" s="13">
        <v>0</v>
      </c>
      <c r="AP147" s="13">
        <v>0</v>
      </c>
      <c r="AQ147" s="13">
        <v>0</v>
      </c>
      <c r="AR147" s="13">
        <v>0</v>
      </c>
      <c r="AS147" s="13">
        <v>0</v>
      </c>
      <c r="AT147" s="13">
        <v>0</v>
      </c>
      <c r="AU147" s="13">
        <v>0</v>
      </c>
      <c r="AV147" s="13">
        <v>0</v>
      </c>
      <c r="AW147" s="13">
        <v>0</v>
      </c>
      <c r="AX147" s="13">
        <v>0</v>
      </c>
      <c r="AY147" s="13">
        <v>0</v>
      </c>
      <c r="AZ147" s="13">
        <v>0</v>
      </c>
      <c r="BA147" s="13">
        <v>0</v>
      </c>
      <c r="BB147" s="13">
        <v>0</v>
      </c>
      <c r="BC147" s="13">
        <v>0</v>
      </c>
      <c r="BD147" s="13">
        <v>0</v>
      </c>
      <c r="BE147" s="13">
        <v>0</v>
      </c>
      <c r="BF147" s="13">
        <v>0</v>
      </c>
      <c r="BG147" s="13">
        <v>0</v>
      </c>
      <c r="BH147" s="13">
        <v>0</v>
      </c>
      <c r="BI147" s="13">
        <v>0</v>
      </c>
      <c r="BJ147" s="13">
        <v>0</v>
      </c>
      <c r="BK147" s="13" t="s">
        <v>1876</v>
      </c>
      <c r="BL147" s="13" t="s">
        <v>1868</v>
      </c>
      <c r="BM147" s="13" t="s">
        <v>520</v>
      </c>
      <c r="BN147" s="13" t="s">
        <v>2832</v>
      </c>
      <c r="BO147" s="13">
        <v>8</v>
      </c>
      <c r="BP147" s="13" t="s">
        <v>1924</v>
      </c>
      <c r="BQ147" s="66" t="s">
        <v>2871</v>
      </c>
      <c r="BR147" s="67" t="s">
        <v>2872</v>
      </c>
      <c r="BS147" s="68"/>
      <c r="BT147" s="70"/>
      <c r="BU147" s="70"/>
      <c r="BV147" s="70"/>
      <c r="BW147" s="70"/>
      <c r="BX147" s="68"/>
      <c r="BY147" s="70"/>
      <c r="BZ147" s="70"/>
      <c r="CA147" s="70"/>
      <c r="CB147" s="70"/>
      <c r="CC147" s="71">
        <v>27</v>
      </c>
      <c r="CD147" s="72" t="s">
        <v>2898</v>
      </c>
      <c r="CE147" s="102">
        <v>0.67500000000000004</v>
      </c>
      <c r="CF147" s="129">
        <v>100</v>
      </c>
      <c r="CG147" s="70"/>
    </row>
    <row r="148" spans="1:85" ht="65.25" hidden="1" customHeight="1" x14ac:dyDescent="0.3">
      <c r="A148" s="62">
        <v>511</v>
      </c>
      <c r="B148" s="13">
        <v>511</v>
      </c>
      <c r="C148" s="63">
        <v>0</v>
      </c>
      <c r="D148" s="64">
        <v>1</v>
      </c>
      <c r="E148" s="13" t="s">
        <v>2061</v>
      </c>
      <c r="F148" s="13" t="s">
        <v>453</v>
      </c>
      <c r="G148" s="13" t="s">
        <v>2899</v>
      </c>
      <c r="H148" s="13" t="s">
        <v>524</v>
      </c>
      <c r="I148" s="13" t="s">
        <v>2900</v>
      </c>
      <c r="J148" s="13" t="s">
        <v>525</v>
      </c>
      <c r="K148" s="13" t="s">
        <v>2825</v>
      </c>
      <c r="L148" s="13" t="s">
        <v>456</v>
      </c>
      <c r="M148" s="13" t="s">
        <v>2826</v>
      </c>
      <c r="N148" s="13" t="s">
        <v>457</v>
      </c>
      <c r="O148" s="13" t="s">
        <v>87</v>
      </c>
      <c r="P148" s="13" t="s">
        <v>1868</v>
      </c>
      <c r="Q148" s="13" t="s">
        <v>527</v>
      </c>
      <c r="R148" s="13">
        <v>10</v>
      </c>
      <c r="S148" s="13"/>
      <c r="T148" s="13"/>
      <c r="U148" s="13"/>
      <c r="V148" s="13"/>
      <c r="W148" s="13"/>
      <c r="X148" s="13" t="s">
        <v>2901</v>
      </c>
      <c r="Y148" s="13" t="s">
        <v>2241</v>
      </c>
      <c r="Z148" s="13" t="s">
        <v>2902</v>
      </c>
      <c r="AA148" s="13" t="s">
        <v>10</v>
      </c>
      <c r="AB148" s="13">
        <v>0</v>
      </c>
      <c r="AC148" s="13">
        <v>2015</v>
      </c>
      <c r="AD148" s="13" t="s">
        <v>2903</v>
      </c>
      <c r="AE148" s="13">
        <v>0</v>
      </c>
      <c r="AF148" s="13" t="s">
        <v>2904</v>
      </c>
      <c r="AG148" s="13" t="s">
        <v>2902</v>
      </c>
      <c r="AH148" s="13" t="s">
        <v>2829</v>
      </c>
      <c r="AI148" s="13" t="s">
        <v>10</v>
      </c>
      <c r="AJ148" s="13">
        <v>0</v>
      </c>
      <c r="AK148" s="13" t="s">
        <v>1876</v>
      </c>
      <c r="AL148" s="13" t="s">
        <v>1891</v>
      </c>
      <c r="AM148" s="13">
        <v>0</v>
      </c>
      <c r="AN148" s="13">
        <v>0</v>
      </c>
      <c r="AO148" s="13">
        <v>0</v>
      </c>
      <c r="AP148" s="13">
        <v>0</v>
      </c>
      <c r="AQ148" s="13">
        <v>0</v>
      </c>
      <c r="AR148" s="13">
        <v>0</v>
      </c>
      <c r="AS148" s="13">
        <v>0</v>
      </c>
      <c r="AT148" s="13">
        <v>0</v>
      </c>
      <c r="AU148" s="13">
        <v>0</v>
      </c>
      <c r="AV148" s="13">
        <v>0</v>
      </c>
      <c r="AW148" s="13">
        <v>0</v>
      </c>
      <c r="AX148" s="13">
        <v>0</v>
      </c>
      <c r="AY148" s="13">
        <v>0</v>
      </c>
      <c r="AZ148" s="13">
        <v>0</v>
      </c>
      <c r="BA148" s="13">
        <v>0</v>
      </c>
      <c r="BB148" s="13">
        <v>0</v>
      </c>
      <c r="BC148" s="13">
        <v>0</v>
      </c>
      <c r="BD148" s="13">
        <v>0</v>
      </c>
      <c r="BE148" s="13">
        <v>0</v>
      </c>
      <c r="BF148" s="13">
        <v>0</v>
      </c>
      <c r="BG148" s="13">
        <v>0</v>
      </c>
      <c r="BH148" s="13">
        <v>0</v>
      </c>
      <c r="BI148" s="13">
        <v>0</v>
      </c>
      <c r="BJ148" s="13">
        <v>0</v>
      </c>
      <c r="BK148" s="13" t="s">
        <v>1876</v>
      </c>
      <c r="BL148" s="13" t="s">
        <v>1868</v>
      </c>
      <c r="BM148" s="13" t="s">
        <v>526</v>
      </c>
      <c r="BN148" s="13" t="s">
        <v>2905</v>
      </c>
      <c r="BO148" s="13">
        <v>2</v>
      </c>
      <c r="BP148" s="13" t="s">
        <v>1954</v>
      </c>
      <c r="BQ148" s="66" t="s">
        <v>2906</v>
      </c>
      <c r="BR148" s="67" t="s">
        <v>2907</v>
      </c>
      <c r="BS148" s="68"/>
      <c r="BT148" s="70"/>
      <c r="BU148" s="70"/>
      <c r="BV148" s="70"/>
      <c r="BW148" s="70"/>
      <c r="BX148" s="68"/>
      <c r="BY148" s="70"/>
      <c r="BZ148" s="70"/>
      <c r="CA148" s="70"/>
      <c r="CB148" s="70"/>
      <c r="CC148" s="71">
        <v>32.4</v>
      </c>
      <c r="CD148" s="72" t="s">
        <v>2908</v>
      </c>
      <c r="CE148" s="102">
        <v>3.2399999999999998</v>
      </c>
      <c r="CF148" s="129">
        <v>100</v>
      </c>
      <c r="CG148" s="70"/>
    </row>
    <row r="149" spans="1:85" ht="65.25" hidden="1" customHeight="1" x14ac:dyDescent="0.3">
      <c r="A149" s="62">
        <v>513</v>
      </c>
      <c r="B149" s="13">
        <v>513</v>
      </c>
      <c r="C149" s="63">
        <v>0</v>
      </c>
      <c r="D149" s="64">
        <v>1</v>
      </c>
      <c r="E149" s="13" t="s">
        <v>2061</v>
      </c>
      <c r="F149" s="13" t="s">
        <v>453</v>
      </c>
      <c r="G149" s="13" t="s">
        <v>2899</v>
      </c>
      <c r="H149" s="13" t="s">
        <v>524</v>
      </c>
      <c r="I149" s="13" t="s">
        <v>2900</v>
      </c>
      <c r="J149" s="13" t="s">
        <v>525</v>
      </c>
      <c r="K149" s="13" t="s">
        <v>2825</v>
      </c>
      <c r="L149" s="13" t="s">
        <v>456</v>
      </c>
      <c r="M149" s="13" t="s">
        <v>2866</v>
      </c>
      <c r="N149" s="13" t="s">
        <v>496</v>
      </c>
      <c r="O149" s="13" t="s">
        <v>87</v>
      </c>
      <c r="P149" s="13" t="s">
        <v>1868</v>
      </c>
      <c r="Q149" s="13" t="s">
        <v>531</v>
      </c>
      <c r="R149" s="13">
        <v>3.75</v>
      </c>
      <c r="S149" s="13"/>
      <c r="T149" s="13"/>
      <c r="U149" s="13"/>
      <c r="V149" s="13"/>
      <c r="W149" s="13"/>
      <c r="X149" s="13" t="s">
        <v>2909</v>
      </c>
      <c r="Y149" s="13" t="s">
        <v>2045</v>
      </c>
      <c r="Z149" s="13" t="s">
        <v>2910</v>
      </c>
      <c r="AA149" s="13" t="s">
        <v>10</v>
      </c>
      <c r="AB149" s="13">
        <v>2.5</v>
      </c>
      <c r="AC149" s="13">
        <v>2015</v>
      </c>
      <c r="AD149" s="13" t="s">
        <v>2911</v>
      </c>
      <c r="AE149" s="13">
        <v>0</v>
      </c>
      <c r="AF149" s="13" t="s">
        <v>2909</v>
      </c>
      <c r="AG149" s="13" t="s">
        <v>2910</v>
      </c>
      <c r="AH149" s="13">
        <v>2.5000000000000001E-2</v>
      </c>
      <c r="AI149" s="13" t="s">
        <v>10</v>
      </c>
      <c r="AJ149" s="13">
        <v>0</v>
      </c>
      <c r="AK149" s="13" t="s">
        <v>1876</v>
      </c>
      <c r="AL149" s="13" t="s">
        <v>1891</v>
      </c>
      <c r="AM149" s="13">
        <v>0</v>
      </c>
      <c r="AN149" s="13">
        <v>0</v>
      </c>
      <c r="AO149" s="13">
        <v>0</v>
      </c>
      <c r="AP149" s="13">
        <v>0</v>
      </c>
      <c r="AQ149" s="13">
        <v>0</v>
      </c>
      <c r="AR149" s="13">
        <v>0</v>
      </c>
      <c r="AS149" s="13">
        <v>0</v>
      </c>
      <c r="AT149" s="13">
        <v>0</v>
      </c>
      <c r="AU149" s="13">
        <v>0</v>
      </c>
      <c r="AV149" s="13">
        <v>0</v>
      </c>
      <c r="AW149" s="13">
        <v>0</v>
      </c>
      <c r="AX149" s="13">
        <v>0</v>
      </c>
      <c r="AY149" s="13">
        <v>0</v>
      </c>
      <c r="AZ149" s="13">
        <v>0</v>
      </c>
      <c r="BA149" s="13">
        <v>0</v>
      </c>
      <c r="BB149" s="13">
        <v>0</v>
      </c>
      <c r="BC149" s="13">
        <v>0</v>
      </c>
      <c r="BD149" s="13">
        <v>0</v>
      </c>
      <c r="BE149" s="13">
        <v>0</v>
      </c>
      <c r="BF149" s="13">
        <v>0</v>
      </c>
      <c r="BG149" s="13">
        <v>0</v>
      </c>
      <c r="BH149" s="13" t="s">
        <v>1878</v>
      </c>
      <c r="BI149" s="13">
        <v>0</v>
      </c>
      <c r="BJ149" s="13">
        <v>0</v>
      </c>
      <c r="BK149" s="13" t="s">
        <v>1876</v>
      </c>
      <c r="BL149" s="13" t="s">
        <v>1868</v>
      </c>
      <c r="BM149" s="13" t="s">
        <v>530</v>
      </c>
      <c r="BN149" s="13" t="s">
        <v>2905</v>
      </c>
      <c r="BO149" s="13">
        <v>2</v>
      </c>
      <c r="BP149" s="13" t="s">
        <v>1954</v>
      </c>
      <c r="BQ149" s="66" t="s">
        <v>2906</v>
      </c>
      <c r="BR149" s="67" t="s">
        <v>2907</v>
      </c>
      <c r="BS149" s="68"/>
      <c r="BT149" s="70"/>
      <c r="BU149" s="70"/>
      <c r="BV149" s="70"/>
      <c r="BW149" s="70"/>
      <c r="BX149" s="68"/>
      <c r="BY149" s="70"/>
      <c r="BZ149" s="70"/>
      <c r="CA149" s="70"/>
      <c r="CB149" s="70"/>
      <c r="CC149" s="162">
        <v>3</v>
      </c>
      <c r="CD149" s="2" t="s">
        <v>2912</v>
      </c>
      <c r="CE149" s="161">
        <v>1</v>
      </c>
      <c r="CF149" s="161">
        <v>0.38461538461538464</v>
      </c>
      <c r="CG149" s="129"/>
    </row>
    <row r="150" spans="1:85" ht="113.25" hidden="1" customHeight="1" x14ac:dyDescent="0.3">
      <c r="A150" s="62">
        <v>515</v>
      </c>
      <c r="B150" s="13">
        <v>515</v>
      </c>
      <c r="C150" s="63">
        <v>0</v>
      </c>
      <c r="D150" s="64">
        <v>1</v>
      </c>
      <c r="E150" s="13" t="s">
        <v>2061</v>
      </c>
      <c r="F150" s="13" t="s">
        <v>1071</v>
      </c>
      <c r="G150" s="13" t="s">
        <v>2913</v>
      </c>
      <c r="H150" s="13" t="s">
        <v>1072</v>
      </c>
      <c r="I150" s="13" t="s">
        <v>2914</v>
      </c>
      <c r="J150" s="13" t="s">
        <v>1073</v>
      </c>
      <c r="K150" s="13" t="s">
        <v>2915</v>
      </c>
      <c r="L150" s="13" t="s">
        <v>1074</v>
      </c>
      <c r="M150" s="13">
        <v>111</v>
      </c>
      <c r="N150" s="13" t="s">
        <v>1075</v>
      </c>
      <c r="O150" s="13" t="s">
        <v>87</v>
      </c>
      <c r="P150" s="13" t="s">
        <v>1868</v>
      </c>
      <c r="Q150" s="13" t="s">
        <v>1077</v>
      </c>
      <c r="R150" s="13">
        <v>30.5</v>
      </c>
      <c r="S150" s="133">
        <v>2.17</v>
      </c>
      <c r="T150" s="133">
        <v>7.2</v>
      </c>
      <c r="U150" s="133">
        <v>7.63</v>
      </c>
      <c r="V150" s="133">
        <v>8.09</v>
      </c>
      <c r="W150" s="133">
        <v>5.41</v>
      </c>
      <c r="X150" s="13" t="s">
        <v>2916</v>
      </c>
      <c r="Y150" s="13" t="s">
        <v>2045</v>
      </c>
      <c r="Z150" s="13" t="s">
        <v>2916</v>
      </c>
      <c r="AA150" s="13" t="s">
        <v>2917</v>
      </c>
      <c r="AB150" s="13" t="s">
        <v>2918</v>
      </c>
      <c r="AC150" s="13">
        <v>2015</v>
      </c>
      <c r="AD150" s="13" t="s">
        <v>2919</v>
      </c>
      <c r="AE150" s="13" t="s">
        <v>1077</v>
      </c>
      <c r="AF150" s="13" t="s">
        <v>2916</v>
      </c>
      <c r="AG150" s="13" t="s">
        <v>2916</v>
      </c>
      <c r="AH150" s="13" t="s">
        <v>2918</v>
      </c>
      <c r="AI150" s="13" t="s">
        <v>2917</v>
      </c>
      <c r="AJ150" s="13" t="s">
        <v>1876</v>
      </c>
      <c r="AK150" s="13" t="s">
        <v>1876</v>
      </c>
      <c r="AL150" s="13" t="s">
        <v>1952</v>
      </c>
      <c r="AM150" s="13">
        <v>0</v>
      </c>
      <c r="AN150" s="13">
        <v>0</v>
      </c>
      <c r="AO150" s="13">
        <v>0</v>
      </c>
      <c r="AP150" s="13">
        <v>0</v>
      </c>
      <c r="AQ150" s="13">
        <v>0</v>
      </c>
      <c r="AR150" s="13">
        <v>0</v>
      </c>
      <c r="AS150" s="13">
        <v>0</v>
      </c>
      <c r="AT150" s="13">
        <v>0</v>
      </c>
      <c r="AU150" s="13">
        <v>0</v>
      </c>
      <c r="AV150" s="13">
        <v>0</v>
      </c>
      <c r="AW150" s="13">
        <v>0</v>
      </c>
      <c r="AX150" s="13">
        <v>0</v>
      </c>
      <c r="AY150" s="13">
        <v>0</v>
      </c>
      <c r="AZ150" s="13">
        <v>0</v>
      </c>
      <c r="BA150" s="13">
        <v>0</v>
      </c>
      <c r="BB150" s="13">
        <v>0</v>
      </c>
      <c r="BC150" s="13">
        <v>0</v>
      </c>
      <c r="BD150" s="13">
        <v>0</v>
      </c>
      <c r="BE150" s="13">
        <v>0</v>
      </c>
      <c r="BF150" s="13">
        <v>0</v>
      </c>
      <c r="BG150" s="13">
        <v>0</v>
      </c>
      <c r="BH150" s="13">
        <v>0</v>
      </c>
      <c r="BI150" s="13">
        <v>0</v>
      </c>
      <c r="BJ150" s="13">
        <v>0</v>
      </c>
      <c r="BK150" s="13" t="s">
        <v>1876</v>
      </c>
      <c r="BL150" s="13" t="s">
        <v>1868</v>
      </c>
      <c r="BM150" s="13" t="s">
        <v>1076</v>
      </c>
      <c r="BN150" s="13" t="s">
        <v>2920</v>
      </c>
      <c r="BO150" s="13">
        <v>8</v>
      </c>
      <c r="BP150" s="13" t="s">
        <v>1924</v>
      </c>
      <c r="BQ150" s="66" t="s">
        <v>2833</v>
      </c>
      <c r="BR150" s="67" t="s">
        <v>2834</v>
      </c>
      <c r="BS150" s="163">
        <v>7.5999999999999998E-2</v>
      </c>
      <c r="BT150" s="72" t="s">
        <v>2921</v>
      </c>
      <c r="BU150" s="110">
        <f t="shared" ref="BU150:BU152" si="24">(BS150/S150)*100</f>
        <v>3.5023041474654377</v>
      </c>
      <c r="BV150" s="110">
        <f t="shared" ref="BV150:BV152" si="25">(BS150*100)/R150</f>
        <v>0.24918032786885244</v>
      </c>
      <c r="BW150" s="70"/>
      <c r="BX150" s="164">
        <v>5.3</v>
      </c>
      <c r="BY150" s="72" t="s">
        <v>2922</v>
      </c>
      <c r="BZ150" s="110">
        <f t="shared" ref="BZ150:BZ152" si="26">(BX150/T150)*100</f>
        <v>73.6111111111111</v>
      </c>
      <c r="CA150" s="110">
        <f t="shared" ref="CA150:CA152" si="27">(BX150*100)/R150</f>
        <v>17.377049180327869</v>
      </c>
      <c r="CB150" s="72"/>
      <c r="CC150" s="119">
        <v>7.4</v>
      </c>
      <c r="CD150" s="72" t="s">
        <v>2923</v>
      </c>
      <c r="CE150" s="113">
        <f t="shared" ref="CE150:CE152" si="28">(CC150/T150)*100</f>
        <v>102.77777777777779</v>
      </c>
      <c r="CF150" s="113">
        <f t="shared" ref="CF150:CF152" si="29">(CC150*100)/R150</f>
        <v>24.262295081967213</v>
      </c>
      <c r="CG150" s="72"/>
    </row>
    <row r="151" spans="1:85" ht="113.25" hidden="1" customHeight="1" x14ac:dyDescent="0.3">
      <c r="A151" s="62">
        <v>524</v>
      </c>
      <c r="B151" s="13">
        <v>524</v>
      </c>
      <c r="C151" s="63">
        <v>0</v>
      </c>
      <c r="D151" s="64">
        <v>2</v>
      </c>
      <c r="E151" s="13" t="s">
        <v>2061</v>
      </c>
      <c r="F151" s="13" t="s">
        <v>1071</v>
      </c>
      <c r="G151" s="13" t="s">
        <v>2913</v>
      </c>
      <c r="H151" s="13" t="s">
        <v>1072</v>
      </c>
      <c r="I151" s="13" t="s">
        <v>2914</v>
      </c>
      <c r="J151" s="13" t="s">
        <v>1073</v>
      </c>
      <c r="K151" s="13" t="s">
        <v>2915</v>
      </c>
      <c r="L151" s="13" t="s">
        <v>1074</v>
      </c>
      <c r="M151" s="13">
        <v>111</v>
      </c>
      <c r="N151" s="13" t="s">
        <v>1075</v>
      </c>
      <c r="O151" s="13" t="s">
        <v>87</v>
      </c>
      <c r="P151" s="13" t="s">
        <v>1868</v>
      </c>
      <c r="Q151" s="13" t="s">
        <v>1099</v>
      </c>
      <c r="R151" s="13">
        <v>100</v>
      </c>
      <c r="S151" s="13" t="s">
        <v>2924</v>
      </c>
      <c r="T151" s="13" t="s">
        <v>2925</v>
      </c>
      <c r="U151" s="13" t="s">
        <v>2926</v>
      </c>
      <c r="V151" s="13" t="s">
        <v>2927</v>
      </c>
      <c r="W151" s="13" t="s">
        <v>2928</v>
      </c>
      <c r="X151" s="13" t="s">
        <v>2929</v>
      </c>
      <c r="Y151" s="13" t="s">
        <v>1933</v>
      </c>
      <c r="Z151" s="13" t="s">
        <v>2930</v>
      </c>
      <c r="AA151" s="13" t="s">
        <v>10</v>
      </c>
      <c r="AB151" s="13" t="s">
        <v>2931</v>
      </c>
      <c r="AC151" s="13">
        <v>2015</v>
      </c>
      <c r="AD151" s="13" t="s">
        <v>2919</v>
      </c>
      <c r="AE151" s="13" t="s">
        <v>1099</v>
      </c>
      <c r="AF151" s="13" t="s">
        <v>2929</v>
      </c>
      <c r="AG151" s="13" t="s">
        <v>2930</v>
      </c>
      <c r="AH151" s="13" t="s">
        <v>2931</v>
      </c>
      <c r="AI151" s="13" t="s">
        <v>10</v>
      </c>
      <c r="AJ151" s="13" t="s">
        <v>1876</v>
      </c>
      <c r="AK151" s="13" t="s">
        <v>1876</v>
      </c>
      <c r="AL151" s="13" t="s">
        <v>2090</v>
      </c>
      <c r="AM151" s="13">
        <v>0</v>
      </c>
      <c r="AN151" s="13">
        <v>0</v>
      </c>
      <c r="AO151" s="13">
        <v>0</v>
      </c>
      <c r="AP151" s="13">
        <v>0</v>
      </c>
      <c r="AQ151" s="13">
        <v>0</v>
      </c>
      <c r="AR151" s="13">
        <v>0</v>
      </c>
      <c r="AS151" s="13">
        <v>0</v>
      </c>
      <c r="AT151" s="13">
        <v>0</v>
      </c>
      <c r="AU151" s="13">
        <v>0</v>
      </c>
      <c r="AV151" s="13">
        <v>0</v>
      </c>
      <c r="AW151" s="13">
        <v>0</v>
      </c>
      <c r="AX151" s="13">
        <v>0</v>
      </c>
      <c r="AY151" s="13">
        <v>0</v>
      </c>
      <c r="AZ151" s="13">
        <v>0</v>
      </c>
      <c r="BA151" s="13">
        <v>0</v>
      </c>
      <c r="BB151" s="13">
        <v>0</v>
      </c>
      <c r="BC151" s="13">
        <v>0</v>
      </c>
      <c r="BD151" s="13">
        <v>0</v>
      </c>
      <c r="BE151" s="13">
        <v>0</v>
      </c>
      <c r="BF151" s="13">
        <v>0</v>
      </c>
      <c r="BG151" s="13">
        <v>0</v>
      </c>
      <c r="BH151" s="13">
        <v>0</v>
      </c>
      <c r="BI151" s="13">
        <v>0</v>
      </c>
      <c r="BJ151" s="13">
        <v>0</v>
      </c>
      <c r="BK151" s="13" t="s">
        <v>1876</v>
      </c>
      <c r="BL151" s="13" t="s">
        <v>1868</v>
      </c>
      <c r="BM151" s="13" t="s">
        <v>1098</v>
      </c>
      <c r="BN151" s="13" t="s">
        <v>2920</v>
      </c>
      <c r="BO151" s="13">
        <v>8</v>
      </c>
      <c r="BP151" s="13" t="s">
        <v>1924</v>
      </c>
      <c r="BQ151" s="66" t="s">
        <v>2833</v>
      </c>
      <c r="BR151" s="67" t="s">
        <v>2834</v>
      </c>
      <c r="BS151" s="165">
        <v>20</v>
      </c>
      <c r="BT151" s="72" t="s">
        <v>2932</v>
      </c>
      <c r="BU151" s="110" t="e">
        <f t="shared" si="24"/>
        <v>#VALUE!</v>
      </c>
      <c r="BV151" s="110">
        <f t="shared" si="25"/>
        <v>20</v>
      </c>
      <c r="BW151" s="70"/>
      <c r="BX151" s="119" t="s">
        <v>1974</v>
      </c>
      <c r="BY151" s="72" t="s">
        <v>2933</v>
      </c>
      <c r="BZ151" s="110" t="e">
        <f t="shared" si="26"/>
        <v>#VALUE!</v>
      </c>
      <c r="CA151" s="110" t="e">
        <f t="shared" si="27"/>
        <v>#VALUE!</v>
      </c>
      <c r="CB151" s="72"/>
      <c r="CC151" s="119">
        <v>100</v>
      </c>
      <c r="CD151" s="72" t="s">
        <v>2934</v>
      </c>
      <c r="CE151" s="113" t="e">
        <f t="shared" si="28"/>
        <v>#VALUE!</v>
      </c>
      <c r="CF151" s="113">
        <f t="shared" si="29"/>
        <v>100</v>
      </c>
      <c r="CG151" s="72"/>
    </row>
    <row r="152" spans="1:85" ht="113.25" hidden="1" customHeight="1" x14ac:dyDescent="0.3">
      <c r="A152" s="62">
        <v>525</v>
      </c>
      <c r="B152" s="13">
        <v>525</v>
      </c>
      <c r="C152" s="63">
        <v>0</v>
      </c>
      <c r="D152" s="64">
        <v>1</v>
      </c>
      <c r="E152" s="13" t="s">
        <v>2061</v>
      </c>
      <c r="F152" s="13" t="s">
        <v>1071</v>
      </c>
      <c r="G152" s="13" t="s">
        <v>2913</v>
      </c>
      <c r="H152" s="13" t="s">
        <v>1072</v>
      </c>
      <c r="I152" s="13" t="s">
        <v>2914</v>
      </c>
      <c r="J152" s="13" t="s">
        <v>1073</v>
      </c>
      <c r="K152" s="13" t="s">
        <v>2915</v>
      </c>
      <c r="L152" s="13" t="s">
        <v>1074</v>
      </c>
      <c r="M152" s="13">
        <v>111</v>
      </c>
      <c r="N152" s="13" t="s">
        <v>1075</v>
      </c>
      <c r="O152" s="13" t="s">
        <v>87</v>
      </c>
      <c r="P152" s="13" t="s">
        <v>1868</v>
      </c>
      <c r="Q152" s="13" t="s">
        <v>1111</v>
      </c>
      <c r="R152" s="13">
        <v>1.8</v>
      </c>
      <c r="S152" s="13">
        <v>0.19</v>
      </c>
      <c r="T152" s="13">
        <v>0.39</v>
      </c>
      <c r="U152" s="13">
        <v>0.49</v>
      </c>
      <c r="V152" s="13">
        <v>0.55000000000000004</v>
      </c>
      <c r="W152" s="13">
        <v>0.18</v>
      </c>
      <c r="X152" s="13" t="s">
        <v>2935</v>
      </c>
      <c r="Y152" s="13" t="s">
        <v>2045</v>
      </c>
      <c r="Z152" s="13" t="s">
        <v>2935</v>
      </c>
      <c r="AA152" s="13" t="s">
        <v>2917</v>
      </c>
      <c r="AB152" s="13" t="s">
        <v>2936</v>
      </c>
      <c r="AC152" s="13">
        <v>2015</v>
      </c>
      <c r="AD152" s="13" t="s">
        <v>2919</v>
      </c>
      <c r="AE152" s="13" t="s">
        <v>1111</v>
      </c>
      <c r="AF152" s="13" t="s">
        <v>2935</v>
      </c>
      <c r="AG152" s="13" t="s">
        <v>2935</v>
      </c>
      <c r="AH152" s="13" t="s">
        <v>2936</v>
      </c>
      <c r="AI152" s="13" t="s">
        <v>2917</v>
      </c>
      <c r="AJ152" s="13" t="s">
        <v>1876</v>
      </c>
      <c r="AK152" s="13" t="s">
        <v>1876</v>
      </c>
      <c r="AL152" s="13" t="s">
        <v>1952</v>
      </c>
      <c r="AM152" s="13">
        <v>0</v>
      </c>
      <c r="AN152" s="13">
        <v>0</v>
      </c>
      <c r="AO152" s="13">
        <v>0</v>
      </c>
      <c r="AP152" s="13">
        <v>0</v>
      </c>
      <c r="AQ152" s="13">
        <v>0</v>
      </c>
      <c r="AR152" s="13">
        <v>0</v>
      </c>
      <c r="AS152" s="13">
        <v>0</v>
      </c>
      <c r="AT152" s="13">
        <v>0</v>
      </c>
      <c r="AU152" s="13">
        <v>0</v>
      </c>
      <c r="AV152" s="13">
        <v>0</v>
      </c>
      <c r="AW152" s="13">
        <v>0</v>
      </c>
      <c r="AX152" s="13">
        <v>0</v>
      </c>
      <c r="AY152" s="13">
        <v>0</v>
      </c>
      <c r="AZ152" s="13">
        <v>0</v>
      </c>
      <c r="BA152" s="13">
        <v>0</v>
      </c>
      <c r="BB152" s="13">
        <v>0</v>
      </c>
      <c r="BC152" s="13">
        <v>0</v>
      </c>
      <c r="BD152" s="13">
        <v>0</v>
      </c>
      <c r="BE152" s="13">
        <v>0</v>
      </c>
      <c r="BF152" s="13">
        <v>0</v>
      </c>
      <c r="BG152" s="13">
        <v>0</v>
      </c>
      <c r="BH152" s="13">
        <v>0</v>
      </c>
      <c r="BI152" s="13">
        <v>0</v>
      </c>
      <c r="BJ152" s="13">
        <v>0</v>
      </c>
      <c r="BK152" s="13" t="s">
        <v>1876</v>
      </c>
      <c r="BL152" s="13" t="s">
        <v>1868</v>
      </c>
      <c r="BM152" s="13" t="s">
        <v>1110</v>
      </c>
      <c r="BN152" s="13" t="s">
        <v>2920</v>
      </c>
      <c r="BO152" s="13">
        <v>8</v>
      </c>
      <c r="BP152" s="13" t="s">
        <v>1924</v>
      </c>
      <c r="BQ152" s="66" t="s">
        <v>2833</v>
      </c>
      <c r="BR152" s="67" t="s">
        <v>2834</v>
      </c>
      <c r="BS152" s="166">
        <v>0.16</v>
      </c>
      <c r="BT152" s="72" t="s">
        <v>2937</v>
      </c>
      <c r="BU152" s="110">
        <f t="shared" si="24"/>
        <v>84.210526315789465</v>
      </c>
      <c r="BV152" s="110">
        <f t="shared" si="25"/>
        <v>8.8888888888888893</v>
      </c>
      <c r="BW152" s="70"/>
      <c r="BX152" s="164">
        <v>0.26</v>
      </c>
      <c r="BY152" s="72" t="s">
        <v>2938</v>
      </c>
      <c r="BZ152" s="110">
        <f t="shared" si="26"/>
        <v>66.666666666666657</v>
      </c>
      <c r="CA152" s="110">
        <f t="shared" si="27"/>
        <v>14.444444444444445</v>
      </c>
      <c r="CB152" s="72"/>
      <c r="CC152" s="119">
        <v>0.64</v>
      </c>
      <c r="CD152" s="72" t="s">
        <v>2939</v>
      </c>
      <c r="CE152" s="113">
        <f t="shared" si="28"/>
        <v>164.10256410256409</v>
      </c>
      <c r="CF152" s="113">
        <f t="shared" si="29"/>
        <v>35.555555555555557</v>
      </c>
      <c r="CG152" s="72"/>
    </row>
    <row r="153" spans="1:85" ht="45" hidden="1" customHeight="1" x14ac:dyDescent="0.3">
      <c r="A153" s="62">
        <v>531</v>
      </c>
      <c r="B153" s="13">
        <v>531</v>
      </c>
      <c r="C153" s="63">
        <v>0</v>
      </c>
      <c r="D153" s="64">
        <v>2</v>
      </c>
      <c r="E153" s="13" t="s">
        <v>2061</v>
      </c>
      <c r="F153" s="13" t="s">
        <v>453</v>
      </c>
      <c r="G153" s="13">
        <v>35</v>
      </c>
      <c r="H153" s="13" t="s">
        <v>1566</v>
      </c>
      <c r="I153" s="13">
        <v>171</v>
      </c>
      <c r="J153" s="13" t="s">
        <v>1567</v>
      </c>
      <c r="K153" s="13" t="s">
        <v>1966</v>
      </c>
      <c r="L153" s="13" t="s">
        <v>1526</v>
      </c>
      <c r="M153" s="13">
        <v>120</v>
      </c>
      <c r="N153" s="13" t="s">
        <v>1527</v>
      </c>
      <c r="O153" s="13" t="s">
        <v>87</v>
      </c>
      <c r="P153" s="13" t="s">
        <v>1868</v>
      </c>
      <c r="Q153" s="13" t="s">
        <v>1569</v>
      </c>
      <c r="R153" s="13">
        <v>1</v>
      </c>
      <c r="S153" s="13">
        <v>0</v>
      </c>
      <c r="T153" s="13">
        <v>0.25</v>
      </c>
      <c r="U153" s="13">
        <v>0.5</v>
      </c>
      <c r="V153" s="13">
        <v>0.75</v>
      </c>
      <c r="W153" s="13">
        <v>1</v>
      </c>
      <c r="X153" s="13" t="s">
        <v>2940</v>
      </c>
      <c r="Y153" s="13" t="s">
        <v>1933</v>
      </c>
      <c r="Z153" s="13" t="s">
        <v>2941</v>
      </c>
      <c r="AA153" s="13" t="s">
        <v>2940</v>
      </c>
      <c r="AB153" s="13">
        <v>0</v>
      </c>
      <c r="AC153" s="13">
        <v>0</v>
      </c>
      <c r="AD153" s="13" t="s">
        <v>2942</v>
      </c>
      <c r="AE153" s="13">
        <v>0</v>
      </c>
      <c r="AF153" s="13">
        <v>0</v>
      </c>
      <c r="AG153" s="13">
        <v>0</v>
      </c>
      <c r="AH153" s="13">
        <v>0</v>
      </c>
      <c r="AI153" s="13">
        <v>0</v>
      </c>
      <c r="AJ153" s="13" t="s">
        <v>1876</v>
      </c>
      <c r="AK153" s="13">
        <v>0</v>
      </c>
      <c r="AL153" s="13" t="s">
        <v>1952</v>
      </c>
      <c r="AM153" s="13">
        <v>0</v>
      </c>
      <c r="AN153" s="13">
        <v>0</v>
      </c>
      <c r="AO153" s="13">
        <v>0</v>
      </c>
      <c r="AP153" s="13">
        <v>0</v>
      </c>
      <c r="AQ153" s="13">
        <v>0</v>
      </c>
      <c r="AR153" s="13">
        <v>0</v>
      </c>
      <c r="AS153" s="13">
        <v>0</v>
      </c>
      <c r="AT153" s="13">
        <v>0</v>
      </c>
      <c r="AU153" s="13">
        <v>0</v>
      </c>
      <c r="AV153" s="13">
        <v>0</v>
      </c>
      <c r="AW153" s="13">
        <v>0</v>
      </c>
      <c r="AX153" s="13">
        <v>0</v>
      </c>
      <c r="AY153" s="13">
        <v>0</v>
      </c>
      <c r="AZ153" s="13">
        <v>0</v>
      </c>
      <c r="BA153" s="13">
        <v>0</v>
      </c>
      <c r="BB153" s="13">
        <v>0</v>
      </c>
      <c r="BC153" s="13">
        <v>0</v>
      </c>
      <c r="BD153" s="13">
        <v>0</v>
      </c>
      <c r="BE153" s="13">
        <v>0</v>
      </c>
      <c r="BF153" s="13">
        <v>0</v>
      </c>
      <c r="BG153" s="13">
        <v>0</v>
      </c>
      <c r="BH153" s="13">
        <v>0</v>
      </c>
      <c r="BI153" s="13">
        <v>0</v>
      </c>
      <c r="BJ153" s="13">
        <v>0</v>
      </c>
      <c r="BK153" s="13" t="s">
        <v>1876</v>
      </c>
      <c r="BL153" s="13" t="s">
        <v>1868</v>
      </c>
      <c r="BM153" s="13" t="s">
        <v>1568</v>
      </c>
      <c r="BN153" s="13">
        <v>0</v>
      </c>
      <c r="BO153" s="13">
        <v>9</v>
      </c>
      <c r="BP153" s="13" t="s">
        <v>2943</v>
      </c>
      <c r="BQ153" s="66" t="s">
        <v>2944</v>
      </c>
      <c r="BR153" s="67" t="s">
        <v>2945</v>
      </c>
      <c r="BS153" s="68">
        <v>0</v>
      </c>
      <c r="BT153" s="72" t="s">
        <v>2946</v>
      </c>
      <c r="BU153" s="70">
        <v>0</v>
      </c>
      <c r="BV153" s="70">
        <v>0</v>
      </c>
      <c r="BW153" s="70"/>
      <c r="BX153" s="68">
        <v>0.08</v>
      </c>
      <c r="BY153" s="72" t="s">
        <v>2947</v>
      </c>
      <c r="BZ153" s="72"/>
      <c r="CA153" s="72"/>
      <c r="CB153" s="72"/>
      <c r="CC153" s="71">
        <v>0.25</v>
      </c>
      <c r="CD153" s="72" t="s">
        <v>2948</v>
      </c>
      <c r="CE153" s="159">
        <v>1</v>
      </c>
      <c r="CF153" s="159">
        <v>0.25</v>
      </c>
      <c r="CG153" s="72"/>
    </row>
    <row r="154" spans="1:85" ht="113.25" hidden="1" customHeight="1" x14ac:dyDescent="0.3">
      <c r="A154" s="62">
        <v>534</v>
      </c>
      <c r="B154" s="13">
        <v>525</v>
      </c>
      <c r="C154" s="63">
        <v>0</v>
      </c>
      <c r="D154" s="64">
        <v>1</v>
      </c>
      <c r="E154" s="13" t="s">
        <v>2061</v>
      </c>
      <c r="F154" s="13" t="s">
        <v>762</v>
      </c>
      <c r="G154" s="13">
        <v>36</v>
      </c>
      <c r="H154" s="13" t="s">
        <v>763</v>
      </c>
      <c r="I154" s="13">
        <v>172</v>
      </c>
      <c r="J154" s="13" t="s">
        <v>764</v>
      </c>
      <c r="K154" s="13" t="s">
        <v>2752</v>
      </c>
      <c r="L154" s="13" t="s">
        <v>746</v>
      </c>
      <c r="M154" s="13">
        <v>104</v>
      </c>
      <c r="N154" s="13" t="s">
        <v>747</v>
      </c>
      <c r="O154" s="13" t="s">
        <v>87</v>
      </c>
      <c r="P154" s="13" t="s">
        <v>1868</v>
      </c>
      <c r="Q154" s="13" t="s">
        <v>766</v>
      </c>
      <c r="R154" s="13">
        <v>5</v>
      </c>
      <c r="S154" s="13"/>
      <c r="T154" s="13"/>
      <c r="U154" s="13"/>
      <c r="V154" s="13"/>
      <c r="W154" s="13"/>
      <c r="X154" s="13">
        <v>0</v>
      </c>
      <c r="Y154" s="13" t="s">
        <v>1933</v>
      </c>
      <c r="Z154" s="13">
        <v>0</v>
      </c>
      <c r="AA154" s="13" t="s">
        <v>2949</v>
      </c>
      <c r="AB154" s="13">
        <v>0.59850000000000003</v>
      </c>
      <c r="AC154" s="13" t="s">
        <v>1974</v>
      </c>
      <c r="AD154" s="13" t="s">
        <v>1974</v>
      </c>
      <c r="AE154" s="13" t="s">
        <v>766</v>
      </c>
      <c r="AF154" s="13">
        <v>0</v>
      </c>
      <c r="AG154" s="13">
        <v>0</v>
      </c>
      <c r="AH154" s="13">
        <v>0.59850000000000003</v>
      </c>
      <c r="AI154" s="13" t="s">
        <v>2758</v>
      </c>
      <c r="AJ154" s="13" t="s">
        <v>1876</v>
      </c>
      <c r="AK154" s="13">
        <v>0</v>
      </c>
      <c r="AL154" s="13" t="s">
        <v>1891</v>
      </c>
      <c r="AM154" s="13">
        <v>0</v>
      </c>
      <c r="AN154" s="13">
        <v>0</v>
      </c>
      <c r="AO154" s="13">
        <v>0</v>
      </c>
      <c r="AP154" s="13">
        <v>0</v>
      </c>
      <c r="AQ154" s="13">
        <v>0</v>
      </c>
      <c r="AR154" s="13">
        <v>0</v>
      </c>
      <c r="AS154" s="13">
        <v>0</v>
      </c>
      <c r="AT154" s="13">
        <v>0</v>
      </c>
      <c r="AU154" s="13">
        <v>0</v>
      </c>
      <c r="AV154" s="13">
        <v>0</v>
      </c>
      <c r="AW154" s="13">
        <v>0</v>
      </c>
      <c r="AX154" s="13">
        <v>0</v>
      </c>
      <c r="AY154" s="13">
        <v>0</v>
      </c>
      <c r="AZ154" s="13">
        <v>0</v>
      </c>
      <c r="BA154" s="13">
        <v>0</v>
      </c>
      <c r="BB154" s="13">
        <v>0</v>
      </c>
      <c r="BC154" s="13">
        <v>0</v>
      </c>
      <c r="BD154" s="13">
        <v>0</v>
      </c>
      <c r="BE154" s="13">
        <v>0</v>
      </c>
      <c r="BF154" s="13">
        <v>0</v>
      </c>
      <c r="BG154" s="13">
        <v>0</v>
      </c>
      <c r="BH154" s="13">
        <v>0</v>
      </c>
      <c r="BI154" s="13">
        <v>0</v>
      </c>
      <c r="BJ154" s="13">
        <v>0</v>
      </c>
      <c r="BK154" s="13" t="s">
        <v>1876</v>
      </c>
      <c r="BL154" s="13" t="s">
        <v>1868</v>
      </c>
      <c r="BM154" s="13" t="s">
        <v>765</v>
      </c>
      <c r="BN154" s="13">
        <v>0</v>
      </c>
      <c r="BO154" s="13">
        <v>9</v>
      </c>
      <c r="BP154" s="13" t="s">
        <v>2943</v>
      </c>
      <c r="BQ154" s="66" t="s">
        <v>2950</v>
      </c>
      <c r="BR154" s="67" t="s">
        <v>2951</v>
      </c>
      <c r="BS154" s="68"/>
      <c r="BT154" s="70"/>
      <c r="BU154" s="70"/>
      <c r="BV154" s="70"/>
      <c r="BW154" s="70"/>
      <c r="BX154" s="167">
        <v>4.8000000000000001E-2</v>
      </c>
      <c r="BY154" s="109" t="s">
        <v>2952</v>
      </c>
      <c r="BZ154" s="160"/>
      <c r="CA154" s="97">
        <v>96</v>
      </c>
      <c r="CB154" s="109" t="s">
        <v>2953</v>
      </c>
      <c r="CC154" s="85">
        <v>4.8000000000000001E-2</v>
      </c>
      <c r="CD154" s="109" t="s">
        <v>2954</v>
      </c>
      <c r="CE154" s="160"/>
      <c r="CF154" s="97">
        <v>0.96</v>
      </c>
      <c r="CG154" s="109" t="s">
        <v>2955</v>
      </c>
    </row>
    <row r="155" spans="1:85" ht="113.25" hidden="1" customHeight="1" x14ac:dyDescent="0.3">
      <c r="A155" s="62">
        <v>538</v>
      </c>
      <c r="B155" s="13">
        <v>529</v>
      </c>
      <c r="C155" s="63">
        <v>0</v>
      </c>
      <c r="D155" s="64">
        <v>2</v>
      </c>
      <c r="E155" s="13" t="s">
        <v>2061</v>
      </c>
      <c r="F155" s="13" t="s">
        <v>762</v>
      </c>
      <c r="G155" s="13">
        <v>36</v>
      </c>
      <c r="H155" s="13" t="s">
        <v>763</v>
      </c>
      <c r="I155" s="13">
        <v>172</v>
      </c>
      <c r="J155" s="13" t="s">
        <v>764</v>
      </c>
      <c r="K155" s="13" t="s">
        <v>2752</v>
      </c>
      <c r="L155" s="13" t="s">
        <v>746</v>
      </c>
      <c r="M155" s="13">
        <v>104</v>
      </c>
      <c r="N155" s="13" t="s">
        <v>747</v>
      </c>
      <c r="O155" s="13" t="s">
        <v>87</v>
      </c>
      <c r="P155" s="13" t="s">
        <v>1868</v>
      </c>
      <c r="Q155" s="13" t="s">
        <v>774</v>
      </c>
      <c r="R155" s="13">
        <v>15</v>
      </c>
      <c r="S155" s="13"/>
      <c r="T155" s="13"/>
      <c r="U155" s="13"/>
      <c r="V155" s="13"/>
      <c r="W155" s="13"/>
      <c r="X155" s="13" t="s">
        <v>2956</v>
      </c>
      <c r="Y155" s="13" t="s">
        <v>1933</v>
      </c>
      <c r="Z155" s="13" t="s">
        <v>2957</v>
      </c>
      <c r="AA155" s="13" t="s">
        <v>10</v>
      </c>
      <c r="AB155" s="13">
        <v>0.1245</v>
      </c>
      <c r="AC155" s="13">
        <v>2014</v>
      </c>
      <c r="AD155" s="13" t="s">
        <v>2958</v>
      </c>
      <c r="AE155" s="13" t="s">
        <v>774</v>
      </c>
      <c r="AF155" s="13" t="s">
        <v>2956</v>
      </c>
      <c r="AG155" s="13" t="s">
        <v>2957</v>
      </c>
      <c r="AH155" s="13">
        <v>0.1245</v>
      </c>
      <c r="AI155" s="13" t="s">
        <v>2758</v>
      </c>
      <c r="AJ155" s="13" t="s">
        <v>1876</v>
      </c>
      <c r="AK155" s="13">
        <v>0</v>
      </c>
      <c r="AL155" s="13" t="s">
        <v>1891</v>
      </c>
      <c r="AM155" s="13">
        <v>0</v>
      </c>
      <c r="AN155" s="13">
        <v>0</v>
      </c>
      <c r="AO155" s="13">
        <v>0</v>
      </c>
      <c r="AP155" s="13">
        <v>0</v>
      </c>
      <c r="AQ155" s="13">
        <v>0</v>
      </c>
      <c r="AR155" s="13">
        <v>0</v>
      </c>
      <c r="AS155" s="13">
        <v>0</v>
      </c>
      <c r="AT155" s="13">
        <v>0</v>
      </c>
      <c r="AU155" s="13">
        <v>0</v>
      </c>
      <c r="AV155" s="13">
        <v>0</v>
      </c>
      <c r="AW155" s="13">
        <v>0</v>
      </c>
      <c r="AX155" s="13">
        <v>0</v>
      </c>
      <c r="AY155" s="13">
        <v>0</v>
      </c>
      <c r="AZ155" s="13">
        <v>0</v>
      </c>
      <c r="BA155" s="13">
        <v>0</v>
      </c>
      <c r="BB155" s="13">
        <v>0</v>
      </c>
      <c r="BC155" s="13">
        <v>0</v>
      </c>
      <c r="BD155" s="13">
        <v>0</v>
      </c>
      <c r="BE155" s="13">
        <v>0</v>
      </c>
      <c r="BF155" s="13">
        <v>0</v>
      </c>
      <c r="BG155" s="13">
        <v>0</v>
      </c>
      <c r="BH155" s="13">
        <v>0</v>
      </c>
      <c r="BI155" s="13">
        <v>0</v>
      </c>
      <c r="BJ155" s="13">
        <v>0</v>
      </c>
      <c r="BK155" s="13" t="s">
        <v>1876</v>
      </c>
      <c r="BL155" s="13" t="s">
        <v>1868</v>
      </c>
      <c r="BM155" s="13" t="s">
        <v>773</v>
      </c>
      <c r="BN155" s="13">
        <v>0</v>
      </c>
      <c r="BO155" s="13">
        <v>9</v>
      </c>
      <c r="BP155" s="13" t="s">
        <v>2943</v>
      </c>
      <c r="BQ155" s="66" t="s">
        <v>2950</v>
      </c>
      <c r="BR155" s="67" t="s">
        <v>2951</v>
      </c>
      <c r="BS155" s="68"/>
      <c r="BT155" s="70"/>
      <c r="BU155" s="70"/>
      <c r="BV155" s="70"/>
      <c r="BW155" s="70"/>
      <c r="BX155" s="167">
        <v>0.14760000000000001</v>
      </c>
      <c r="BY155" s="109" t="s">
        <v>2959</v>
      </c>
      <c r="BZ155" s="168"/>
      <c r="CA155" s="97">
        <v>98</v>
      </c>
      <c r="CB155" s="109" t="s">
        <v>2953</v>
      </c>
      <c r="CC155" s="85">
        <v>0.1565</v>
      </c>
      <c r="CD155" s="109" t="s">
        <v>2960</v>
      </c>
      <c r="CE155" s="168"/>
      <c r="CF155" s="97">
        <v>1.0433333333333334</v>
      </c>
      <c r="CG155" s="109" t="s">
        <v>2961</v>
      </c>
    </row>
    <row r="156" spans="1:85" ht="113.25" hidden="1" customHeight="1" x14ac:dyDescent="0.3">
      <c r="A156" s="62">
        <v>540</v>
      </c>
      <c r="B156" s="13">
        <v>531</v>
      </c>
      <c r="C156" s="63">
        <v>0</v>
      </c>
      <c r="D156" s="64">
        <v>1</v>
      </c>
      <c r="E156" s="13" t="s">
        <v>2061</v>
      </c>
      <c r="F156" s="13" t="s">
        <v>762</v>
      </c>
      <c r="G156" s="13">
        <v>36</v>
      </c>
      <c r="H156" s="13" t="s">
        <v>763</v>
      </c>
      <c r="I156" s="13">
        <v>172</v>
      </c>
      <c r="J156" s="13" t="s">
        <v>764</v>
      </c>
      <c r="K156" s="13" t="s">
        <v>2752</v>
      </c>
      <c r="L156" s="13" t="s">
        <v>746</v>
      </c>
      <c r="M156" s="13">
        <v>104</v>
      </c>
      <c r="N156" s="13" t="s">
        <v>747</v>
      </c>
      <c r="O156" s="13" t="s">
        <v>87</v>
      </c>
      <c r="P156" s="13" t="s">
        <v>1868</v>
      </c>
      <c r="Q156" s="13" t="s">
        <v>778</v>
      </c>
      <c r="R156" s="13">
        <v>15</v>
      </c>
      <c r="S156" s="13"/>
      <c r="T156" s="13"/>
      <c r="U156" s="13"/>
      <c r="V156" s="13"/>
      <c r="W156" s="13"/>
      <c r="X156" s="13" t="s">
        <v>2962</v>
      </c>
      <c r="Y156" s="13" t="s">
        <v>1933</v>
      </c>
      <c r="Z156" s="13">
        <v>0</v>
      </c>
      <c r="AA156" s="13" t="s">
        <v>10</v>
      </c>
      <c r="AB156" s="13" t="s">
        <v>2963</v>
      </c>
      <c r="AC156" s="13">
        <v>2015</v>
      </c>
      <c r="AD156" s="13" t="s">
        <v>2964</v>
      </c>
      <c r="AE156" s="13" t="s">
        <v>778</v>
      </c>
      <c r="AF156" s="13" t="s">
        <v>2962</v>
      </c>
      <c r="AG156" s="13">
        <v>0</v>
      </c>
      <c r="AH156" s="13" t="s">
        <v>2963</v>
      </c>
      <c r="AI156" s="13" t="s">
        <v>10</v>
      </c>
      <c r="AJ156" s="13" t="s">
        <v>1876</v>
      </c>
      <c r="AK156" s="13">
        <v>0</v>
      </c>
      <c r="AL156" s="13" t="s">
        <v>1891</v>
      </c>
      <c r="AM156" s="13">
        <v>0</v>
      </c>
      <c r="AN156" s="13">
        <v>0</v>
      </c>
      <c r="AO156" s="13">
        <v>0</v>
      </c>
      <c r="AP156" s="13">
        <v>0</v>
      </c>
      <c r="AQ156" s="13">
        <v>0</v>
      </c>
      <c r="AR156" s="13">
        <v>0</v>
      </c>
      <c r="AS156" s="13">
        <v>0</v>
      </c>
      <c r="AT156" s="13">
        <v>0</v>
      </c>
      <c r="AU156" s="13">
        <v>0</v>
      </c>
      <c r="AV156" s="13">
        <v>0</v>
      </c>
      <c r="AW156" s="13">
        <v>0</v>
      </c>
      <c r="AX156" s="13">
        <v>0</v>
      </c>
      <c r="AY156" s="13">
        <v>0</v>
      </c>
      <c r="AZ156" s="13">
        <v>0</v>
      </c>
      <c r="BA156" s="13">
        <v>0</v>
      </c>
      <c r="BB156" s="13">
        <v>0</v>
      </c>
      <c r="BC156" s="13">
        <v>0</v>
      </c>
      <c r="BD156" s="13">
        <v>0</v>
      </c>
      <c r="BE156" s="13">
        <v>0</v>
      </c>
      <c r="BF156" s="13">
        <v>0</v>
      </c>
      <c r="BG156" s="13">
        <v>0</v>
      </c>
      <c r="BH156" s="13">
        <v>0</v>
      </c>
      <c r="BI156" s="13">
        <v>0</v>
      </c>
      <c r="BJ156" s="13">
        <v>0</v>
      </c>
      <c r="BK156" s="13" t="s">
        <v>1876</v>
      </c>
      <c r="BL156" s="13" t="s">
        <v>1868</v>
      </c>
      <c r="BM156" s="13" t="s">
        <v>777</v>
      </c>
      <c r="BN156" s="13" t="s">
        <v>2965</v>
      </c>
      <c r="BO156" s="13">
        <v>17</v>
      </c>
      <c r="BP156" s="13" t="s">
        <v>2798</v>
      </c>
      <c r="BQ156" s="66" t="s">
        <v>2966</v>
      </c>
      <c r="BR156" s="67" t="s">
        <v>2967</v>
      </c>
      <c r="BS156" s="68"/>
      <c r="BT156" s="70"/>
      <c r="BU156" s="70"/>
      <c r="BV156" s="70"/>
      <c r="BW156" s="70"/>
      <c r="BX156" s="167">
        <v>7.4999999999999997E-2</v>
      </c>
      <c r="BY156" s="109" t="s">
        <v>2968</v>
      </c>
      <c r="BZ156" s="159"/>
      <c r="CA156" s="97">
        <v>50</v>
      </c>
      <c r="CB156" s="109" t="s">
        <v>2953</v>
      </c>
      <c r="CC156" s="85">
        <v>0.222</v>
      </c>
      <c r="CD156" s="109" t="s">
        <v>2969</v>
      </c>
      <c r="CE156" s="159"/>
      <c r="CF156" s="97">
        <v>1.48</v>
      </c>
      <c r="CG156" s="109" t="s">
        <v>2970</v>
      </c>
    </row>
    <row r="157" spans="1:85" ht="113.25" hidden="1" customHeight="1" x14ac:dyDescent="0.3">
      <c r="A157" s="62">
        <v>542</v>
      </c>
      <c r="B157" s="13">
        <v>533</v>
      </c>
      <c r="C157" s="63">
        <v>0</v>
      </c>
      <c r="D157" s="64">
        <v>1</v>
      </c>
      <c r="E157" s="13" t="s">
        <v>2061</v>
      </c>
      <c r="F157" s="13" t="s">
        <v>762</v>
      </c>
      <c r="G157" s="13">
        <v>36</v>
      </c>
      <c r="H157" s="13" t="s">
        <v>763</v>
      </c>
      <c r="I157" s="13">
        <v>172</v>
      </c>
      <c r="J157" s="13" t="s">
        <v>764</v>
      </c>
      <c r="K157" s="13" t="s">
        <v>2752</v>
      </c>
      <c r="L157" s="13" t="s">
        <v>746</v>
      </c>
      <c r="M157" s="13">
        <v>104</v>
      </c>
      <c r="N157" s="13" t="s">
        <v>747</v>
      </c>
      <c r="O157" s="13" t="s">
        <v>87</v>
      </c>
      <c r="P157" s="13" t="s">
        <v>1868</v>
      </c>
      <c r="Q157" s="13" t="s">
        <v>782</v>
      </c>
      <c r="R157" s="13">
        <v>30</v>
      </c>
      <c r="S157" s="13"/>
      <c r="T157" s="13"/>
      <c r="U157" s="13"/>
      <c r="V157" s="13"/>
      <c r="W157" s="13"/>
      <c r="X157" s="13" t="s">
        <v>2971</v>
      </c>
      <c r="Y157" s="13" t="s">
        <v>1933</v>
      </c>
      <c r="Z157" s="13">
        <v>0</v>
      </c>
      <c r="AA157" s="13" t="s">
        <v>10</v>
      </c>
      <c r="AB157" s="13">
        <v>30335</v>
      </c>
      <c r="AC157" s="13">
        <v>2015</v>
      </c>
      <c r="AD157" s="13" t="s">
        <v>2972</v>
      </c>
      <c r="AE157" s="13" t="s">
        <v>2973</v>
      </c>
      <c r="AF157" s="13" t="s">
        <v>2971</v>
      </c>
      <c r="AG157" s="13" t="s">
        <v>2974</v>
      </c>
      <c r="AH157" s="13">
        <v>30335</v>
      </c>
      <c r="AI157" s="13" t="s">
        <v>2975</v>
      </c>
      <c r="AJ157" s="13" t="s">
        <v>1876</v>
      </c>
      <c r="AK157" s="13">
        <v>0</v>
      </c>
      <c r="AL157" s="13" t="s">
        <v>1891</v>
      </c>
      <c r="AM157" s="13">
        <v>0</v>
      </c>
      <c r="AN157" s="13">
        <v>0</v>
      </c>
      <c r="AO157" s="13">
        <v>0</v>
      </c>
      <c r="AP157" s="13">
        <v>0</v>
      </c>
      <c r="AQ157" s="13">
        <v>0</v>
      </c>
      <c r="AR157" s="13">
        <v>0</v>
      </c>
      <c r="AS157" s="13">
        <v>0</v>
      </c>
      <c r="AT157" s="13">
        <v>0</v>
      </c>
      <c r="AU157" s="13">
        <v>0</v>
      </c>
      <c r="AV157" s="13">
        <v>0</v>
      </c>
      <c r="AW157" s="13">
        <v>0</v>
      </c>
      <c r="AX157" s="13">
        <v>0</v>
      </c>
      <c r="AY157" s="13">
        <v>0</v>
      </c>
      <c r="AZ157" s="13">
        <v>0</v>
      </c>
      <c r="BA157" s="13">
        <v>0</v>
      </c>
      <c r="BB157" s="13">
        <v>0</v>
      </c>
      <c r="BC157" s="13">
        <v>0</v>
      </c>
      <c r="BD157" s="13">
        <v>0</v>
      </c>
      <c r="BE157" s="13">
        <v>0</v>
      </c>
      <c r="BF157" s="13">
        <v>0</v>
      </c>
      <c r="BG157" s="13">
        <v>0</v>
      </c>
      <c r="BH157" s="13">
        <v>0</v>
      </c>
      <c r="BI157" s="13">
        <v>0</v>
      </c>
      <c r="BJ157" s="13">
        <v>0</v>
      </c>
      <c r="BK157" s="13" t="s">
        <v>1876</v>
      </c>
      <c r="BL157" s="13" t="s">
        <v>1868</v>
      </c>
      <c r="BM157" s="13" t="s">
        <v>781</v>
      </c>
      <c r="BN157" s="13" t="s">
        <v>2965</v>
      </c>
      <c r="BO157" s="13">
        <v>17</v>
      </c>
      <c r="BP157" s="13" t="s">
        <v>2798</v>
      </c>
      <c r="BQ157" s="66" t="s">
        <v>2966</v>
      </c>
      <c r="BR157" s="67" t="s">
        <v>2967</v>
      </c>
      <c r="BS157" s="68"/>
      <c r="BT157" s="70"/>
      <c r="BU157" s="70"/>
      <c r="BV157" s="70"/>
      <c r="BW157" s="70"/>
      <c r="BX157" s="167">
        <v>0.3962</v>
      </c>
      <c r="BY157" s="109" t="s">
        <v>2976</v>
      </c>
      <c r="BZ157" s="160"/>
      <c r="CA157" s="97">
        <v>132</v>
      </c>
      <c r="CB157" s="109" t="s">
        <v>2977</v>
      </c>
      <c r="CC157" s="85">
        <v>1.84</v>
      </c>
      <c r="CD157" s="109" t="s">
        <v>2978</v>
      </c>
      <c r="CE157" s="160"/>
      <c r="CF157" s="97">
        <v>6.1333333333333337</v>
      </c>
      <c r="CG157" s="109" t="s">
        <v>2979</v>
      </c>
    </row>
    <row r="158" spans="1:85" ht="65.25" hidden="1" customHeight="1" x14ac:dyDescent="0.3">
      <c r="A158" s="62">
        <v>545</v>
      </c>
      <c r="B158" s="13">
        <v>545</v>
      </c>
      <c r="C158" s="63">
        <v>0</v>
      </c>
      <c r="D158" s="64">
        <v>1</v>
      </c>
      <c r="E158" s="13" t="s">
        <v>2061</v>
      </c>
      <c r="F158" s="13" t="s">
        <v>453</v>
      </c>
      <c r="G158" s="13" t="s">
        <v>2980</v>
      </c>
      <c r="H158" s="13" t="s">
        <v>534</v>
      </c>
      <c r="I158" s="13" t="s">
        <v>2981</v>
      </c>
      <c r="J158" s="13" t="s">
        <v>539</v>
      </c>
      <c r="K158" s="13" t="s">
        <v>2825</v>
      </c>
      <c r="L158" s="13" t="s">
        <v>456</v>
      </c>
      <c r="M158" s="13" t="s">
        <v>2982</v>
      </c>
      <c r="N158" s="13" t="s">
        <v>536</v>
      </c>
      <c r="O158" s="13" t="s">
        <v>87</v>
      </c>
      <c r="P158" s="13" t="s">
        <v>1868</v>
      </c>
      <c r="Q158" s="13" t="s">
        <v>541</v>
      </c>
      <c r="R158" s="13">
        <v>1300000</v>
      </c>
      <c r="S158" s="13"/>
      <c r="T158" s="13"/>
      <c r="U158" s="13"/>
      <c r="V158" s="13"/>
      <c r="W158" s="13"/>
      <c r="X158" s="13" t="s">
        <v>2983</v>
      </c>
      <c r="Y158" s="13" t="s">
        <v>1933</v>
      </c>
      <c r="Z158" s="13" t="s">
        <v>2984</v>
      </c>
      <c r="AA158" s="13" t="s">
        <v>25</v>
      </c>
      <c r="AB158" s="13">
        <v>1146405</v>
      </c>
      <c r="AC158" s="13">
        <v>2015</v>
      </c>
      <c r="AD158" s="13" t="s">
        <v>2985</v>
      </c>
      <c r="AE158" s="13">
        <v>0</v>
      </c>
      <c r="AF158" s="13" t="s">
        <v>2983</v>
      </c>
      <c r="AG158" s="13" t="s">
        <v>2986</v>
      </c>
      <c r="AH158" s="13">
        <v>1146405</v>
      </c>
      <c r="AI158" s="13" t="s">
        <v>25</v>
      </c>
      <c r="AJ158" s="13" t="s">
        <v>1876</v>
      </c>
      <c r="AK158" s="13">
        <v>0</v>
      </c>
      <c r="AL158" s="13" t="s">
        <v>1891</v>
      </c>
      <c r="AM158" s="13">
        <v>0</v>
      </c>
      <c r="AN158" s="13">
        <v>0</v>
      </c>
      <c r="AO158" s="13">
        <v>0</v>
      </c>
      <c r="AP158" s="13">
        <v>0</v>
      </c>
      <c r="AQ158" s="13">
        <v>0</v>
      </c>
      <c r="AR158" s="13">
        <v>0</v>
      </c>
      <c r="AS158" s="13">
        <v>0</v>
      </c>
      <c r="AT158" s="13">
        <v>0</v>
      </c>
      <c r="AU158" s="13">
        <v>0</v>
      </c>
      <c r="AV158" s="13">
        <v>0</v>
      </c>
      <c r="AW158" s="13">
        <v>0</v>
      </c>
      <c r="AX158" s="13">
        <v>0</v>
      </c>
      <c r="AY158" s="13">
        <v>0</v>
      </c>
      <c r="AZ158" s="13">
        <v>0</v>
      </c>
      <c r="BA158" s="13">
        <v>0</v>
      </c>
      <c r="BB158" s="13">
        <v>0</v>
      </c>
      <c r="BC158" s="13">
        <v>0</v>
      </c>
      <c r="BD158" s="13">
        <v>0</v>
      </c>
      <c r="BE158" s="13">
        <v>0</v>
      </c>
      <c r="BF158" s="13">
        <v>0</v>
      </c>
      <c r="BG158" s="13">
        <v>0</v>
      </c>
      <c r="BH158" s="13">
        <v>0</v>
      </c>
      <c r="BI158" s="13">
        <v>0</v>
      </c>
      <c r="BJ158" s="13">
        <v>0</v>
      </c>
      <c r="BK158" s="13" t="s">
        <v>1876</v>
      </c>
      <c r="BL158" s="13" t="s">
        <v>1868</v>
      </c>
      <c r="BM158" s="13" t="s">
        <v>540</v>
      </c>
      <c r="BN158" s="13" t="s">
        <v>2303</v>
      </c>
      <c r="BO158" s="13">
        <v>8</v>
      </c>
      <c r="BP158" s="13" t="s">
        <v>1924</v>
      </c>
      <c r="BQ158" s="66" t="s">
        <v>2987</v>
      </c>
      <c r="BR158" s="67" t="s">
        <v>2988</v>
      </c>
      <c r="BS158" s="68"/>
      <c r="BT158" s="70"/>
      <c r="BU158" s="70"/>
      <c r="BV158" s="70"/>
      <c r="BW158" s="70"/>
      <c r="BX158" s="68"/>
      <c r="BY158" s="70"/>
      <c r="BZ158" s="70"/>
      <c r="CA158" s="70"/>
      <c r="CB158" s="70"/>
      <c r="CC158" s="82">
        <v>1029823</v>
      </c>
      <c r="CD158" s="72" t="s">
        <v>2989</v>
      </c>
      <c r="CE158" s="97">
        <v>0.8434258804258804</v>
      </c>
      <c r="CF158" s="97">
        <v>0.79217153846153843</v>
      </c>
      <c r="CG158" s="72" t="s">
        <v>2990</v>
      </c>
    </row>
    <row r="159" spans="1:85" ht="113.25" hidden="1" customHeight="1" x14ac:dyDescent="0.3">
      <c r="A159" s="62">
        <v>551</v>
      </c>
      <c r="B159" s="13">
        <v>551</v>
      </c>
      <c r="C159" s="63">
        <v>0</v>
      </c>
      <c r="D159" s="64">
        <v>3</v>
      </c>
      <c r="E159" s="13" t="s">
        <v>2086</v>
      </c>
      <c r="F159" s="13" t="s">
        <v>134</v>
      </c>
      <c r="G159" s="13" t="s">
        <v>2991</v>
      </c>
      <c r="H159" s="13" t="s">
        <v>135</v>
      </c>
      <c r="I159" s="13" t="s">
        <v>2992</v>
      </c>
      <c r="J159" s="13" t="s">
        <v>136</v>
      </c>
      <c r="K159" s="13" t="s">
        <v>2042</v>
      </c>
      <c r="L159" s="13" t="s">
        <v>111</v>
      </c>
      <c r="M159" s="13" t="s">
        <v>2993</v>
      </c>
      <c r="N159" s="13" t="s">
        <v>128</v>
      </c>
      <c r="O159" s="13" t="s">
        <v>87</v>
      </c>
      <c r="P159" s="13" t="s">
        <v>1868</v>
      </c>
      <c r="Q159" s="13" t="s">
        <v>138</v>
      </c>
      <c r="R159" s="13">
        <v>100</v>
      </c>
      <c r="S159" s="13">
        <v>10</v>
      </c>
      <c r="T159" s="13">
        <v>30</v>
      </c>
      <c r="U159" s="13">
        <v>60</v>
      </c>
      <c r="V159" s="13">
        <v>90</v>
      </c>
      <c r="W159" s="13">
        <v>100</v>
      </c>
      <c r="X159" s="13" t="s">
        <v>2994</v>
      </c>
      <c r="Y159" s="13" t="s">
        <v>2045</v>
      </c>
      <c r="Z159" s="13" t="s">
        <v>2995</v>
      </c>
      <c r="AA159" s="13" t="s">
        <v>10</v>
      </c>
      <c r="AB159" s="13">
        <v>30</v>
      </c>
      <c r="AC159" s="13">
        <v>2015</v>
      </c>
      <c r="AD159" s="13" t="s">
        <v>2996</v>
      </c>
      <c r="AE159" s="13">
        <v>0</v>
      </c>
      <c r="AF159" s="13">
        <v>0</v>
      </c>
      <c r="AG159" s="13">
        <v>0</v>
      </c>
      <c r="AH159" s="13">
        <v>0</v>
      </c>
      <c r="AI159" s="13">
        <v>0</v>
      </c>
      <c r="AJ159" s="13" t="s">
        <v>1876</v>
      </c>
      <c r="AK159" s="13">
        <v>0</v>
      </c>
      <c r="AL159" s="13" t="s">
        <v>1891</v>
      </c>
      <c r="AM159" s="13">
        <v>0</v>
      </c>
      <c r="AN159" s="13">
        <v>0</v>
      </c>
      <c r="AO159" s="13">
        <v>0</v>
      </c>
      <c r="AP159" s="13">
        <v>0</v>
      </c>
      <c r="AQ159" s="13">
        <v>0</v>
      </c>
      <c r="AR159" s="13">
        <v>0</v>
      </c>
      <c r="AS159" s="13">
        <v>0</v>
      </c>
      <c r="AT159" s="13">
        <v>0</v>
      </c>
      <c r="AU159" s="13">
        <v>0</v>
      </c>
      <c r="AV159" s="13">
        <v>0</v>
      </c>
      <c r="AW159" s="13">
        <v>0</v>
      </c>
      <c r="AX159" s="13">
        <v>0</v>
      </c>
      <c r="AY159" s="13">
        <v>0</v>
      </c>
      <c r="AZ159" s="13">
        <v>0</v>
      </c>
      <c r="BA159" s="13">
        <v>0</v>
      </c>
      <c r="BB159" s="13">
        <v>0</v>
      </c>
      <c r="BC159" s="13">
        <v>0</v>
      </c>
      <c r="BD159" s="13">
        <v>0</v>
      </c>
      <c r="BE159" s="13">
        <v>0</v>
      </c>
      <c r="BF159" s="13">
        <v>0</v>
      </c>
      <c r="BG159" s="13">
        <v>0</v>
      </c>
      <c r="BH159" s="13">
        <v>0</v>
      </c>
      <c r="BI159" s="13">
        <v>0</v>
      </c>
      <c r="BJ159" s="13">
        <v>0</v>
      </c>
      <c r="BK159" s="13" t="s">
        <v>1876</v>
      </c>
      <c r="BL159" s="13" t="s">
        <v>1868</v>
      </c>
      <c r="BM159" s="13" t="s">
        <v>137</v>
      </c>
      <c r="BN159" s="13" t="s">
        <v>2997</v>
      </c>
      <c r="BO159" s="13">
        <v>15</v>
      </c>
      <c r="BP159" s="13" t="s">
        <v>2531</v>
      </c>
      <c r="BQ159" s="66" t="s">
        <v>2998</v>
      </c>
      <c r="BR159" s="67" t="s">
        <v>2999</v>
      </c>
      <c r="BS159" s="137">
        <v>0.8</v>
      </c>
      <c r="BT159" s="70"/>
      <c r="BU159" s="72">
        <v>0.8</v>
      </c>
      <c r="BV159" s="70">
        <v>0.08</v>
      </c>
      <c r="BW159" s="70"/>
      <c r="BX159" s="87" t="s">
        <v>3000</v>
      </c>
      <c r="BY159" s="72" t="s">
        <v>3001</v>
      </c>
      <c r="BZ159" s="72" t="s">
        <v>3002</v>
      </c>
      <c r="CA159" s="91">
        <v>15.4</v>
      </c>
      <c r="CB159" s="81"/>
      <c r="CC159" s="169">
        <v>29.5</v>
      </c>
      <c r="CD159" s="72" t="s">
        <v>3003</v>
      </c>
      <c r="CE159" s="160">
        <v>98.33</v>
      </c>
      <c r="CF159" s="92">
        <v>29.5</v>
      </c>
      <c r="CG159" s="81"/>
    </row>
    <row r="160" spans="1:85" ht="113.25" hidden="1" customHeight="1" x14ac:dyDescent="0.3">
      <c r="A160" s="62">
        <v>554</v>
      </c>
      <c r="B160" s="13">
        <v>554</v>
      </c>
      <c r="C160" s="63">
        <v>0</v>
      </c>
      <c r="D160" s="64">
        <v>2</v>
      </c>
      <c r="E160" s="13" t="s">
        <v>2086</v>
      </c>
      <c r="F160" s="13" t="s">
        <v>134</v>
      </c>
      <c r="G160" s="13" t="s">
        <v>2991</v>
      </c>
      <c r="H160" s="13" t="s">
        <v>135</v>
      </c>
      <c r="I160" s="13" t="s">
        <v>2992</v>
      </c>
      <c r="J160" s="13" t="s">
        <v>136</v>
      </c>
      <c r="K160" s="13" t="s">
        <v>2042</v>
      </c>
      <c r="L160" s="13" t="s">
        <v>111</v>
      </c>
      <c r="M160" s="13" t="s">
        <v>2993</v>
      </c>
      <c r="N160" s="13" t="s">
        <v>128</v>
      </c>
      <c r="O160" s="13" t="s">
        <v>87</v>
      </c>
      <c r="P160" s="13" t="s">
        <v>1868</v>
      </c>
      <c r="Q160" s="13" t="s">
        <v>143</v>
      </c>
      <c r="R160" s="13">
        <v>400</v>
      </c>
      <c r="S160" s="13">
        <v>20</v>
      </c>
      <c r="T160" s="13">
        <v>80</v>
      </c>
      <c r="U160" s="13">
        <v>140</v>
      </c>
      <c r="V160" s="13">
        <v>140</v>
      </c>
      <c r="W160" s="13">
        <v>20</v>
      </c>
      <c r="X160" s="13" t="s">
        <v>3004</v>
      </c>
      <c r="Y160" s="13" t="s">
        <v>2045</v>
      </c>
      <c r="Z160" s="13" t="s">
        <v>3005</v>
      </c>
      <c r="AA160" s="13" t="s">
        <v>2809</v>
      </c>
      <c r="AB160" s="13">
        <v>400</v>
      </c>
      <c r="AC160" s="13">
        <v>2015</v>
      </c>
      <c r="AD160" s="13" t="s">
        <v>2996</v>
      </c>
      <c r="AE160" s="13">
        <v>0</v>
      </c>
      <c r="AF160" s="13">
        <v>0</v>
      </c>
      <c r="AG160" s="13">
        <v>0</v>
      </c>
      <c r="AH160" s="13">
        <v>0</v>
      </c>
      <c r="AI160" s="13">
        <v>0</v>
      </c>
      <c r="AJ160" s="13" t="s">
        <v>1876</v>
      </c>
      <c r="AK160" s="13">
        <v>0</v>
      </c>
      <c r="AL160" s="13" t="s">
        <v>1952</v>
      </c>
      <c r="AM160" s="13">
        <v>0</v>
      </c>
      <c r="AN160" s="13">
        <v>0</v>
      </c>
      <c r="AO160" s="13">
        <v>0</v>
      </c>
      <c r="AP160" s="13">
        <v>0</v>
      </c>
      <c r="AQ160" s="13">
        <v>0</v>
      </c>
      <c r="AR160" s="13">
        <v>0</v>
      </c>
      <c r="AS160" s="13">
        <v>0</v>
      </c>
      <c r="AT160" s="13">
        <v>0</v>
      </c>
      <c r="AU160" s="13">
        <v>0</v>
      </c>
      <c r="AV160" s="13">
        <v>0</v>
      </c>
      <c r="AW160" s="13">
        <v>0</v>
      </c>
      <c r="AX160" s="13">
        <v>0</v>
      </c>
      <c r="AY160" s="13">
        <v>0</v>
      </c>
      <c r="AZ160" s="13">
        <v>0</v>
      </c>
      <c r="BA160" s="13">
        <v>0</v>
      </c>
      <c r="BB160" s="13">
        <v>0</v>
      </c>
      <c r="BC160" s="13">
        <v>0</v>
      </c>
      <c r="BD160" s="13">
        <v>0</v>
      </c>
      <c r="BE160" s="13">
        <v>0</v>
      </c>
      <c r="BF160" s="13">
        <v>0</v>
      </c>
      <c r="BG160" s="13">
        <v>0</v>
      </c>
      <c r="BH160" s="13">
        <v>0</v>
      </c>
      <c r="BI160" s="13">
        <v>0</v>
      </c>
      <c r="BJ160" s="13">
        <v>0</v>
      </c>
      <c r="BK160" s="13" t="s">
        <v>1876</v>
      </c>
      <c r="BL160" s="13" t="s">
        <v>1868</v>
      </c>
      <c r="BM160" s="13" t="s">
        <v>142</v>
      </c>
      <c r="BN160" s="13" t="s">
        <v>2997</v>
      </c>
      <c r="BO160" s="13">
        <v>15</v>
      </c>
      <c r="BP160" s="13" t="s">
        <v>2531</v>
      </c>
      <c r="BQ160" s="66" t="s">
        <v>2532</v>
      </c>
      <c r="BR160" s="67" t="s">
        <v>2533</v>
      </c>
      <c r="BS160" s="170">
        <v>0.83499999999999996</v>
      </c>
      <c r="BT160" s="70"/>
      <c r="BU160" s="72">
        <v>0.83499999999999996</v>
      </c>
      <c r="BV160" s="70">
        <v>4.18</v>
      </c>
      <c r="BW160" s="70"/>
      <c r="BX160" s="171">
        <v>24.3</v>
      </c>
      <c r="BY160" s="72" t="s">
        <v>3006</v>
      </c>
      <c r="BZ160" s="84">
        <v>29.17</v>
      </c>
      <c r="CA160" s="91">
        <v>10.25</v>
      </c>
      <c r="CB160" s="81"/>
      <c r="CC160" s="172">
        <v>39.9</v>
      </c>
      <c r="CD160" s="72" t="s">
        <v>3007</v>
      </c>
      <c r="CE160" s="83">
        <v>47.9</v>
      </c>
      <c r="CF160" s="92">
        <v>14.15</v>
      </c>
      <c r="CG160" s="81"/>
    </row>
    <row r="161" spans="1:85" ht="113.25" hidden="1" customHeight="1" x14ac:dyDescent="0.3">
      <c r="A161" s="62">
        <v>556</v>
      </c>
      <c r="B161" s="13">
        <v>556</v>
      </c>
      <c r="C161" s="63">
        <v>0</v>
      </c>
      <c r="D161" s="64">
        <v>1</v>
      </c>
      <c r="E161" s="13" t="s">
        <v>2086</v>
      </c>
      <c r="F161" s="13" t="s">
        <v>134</v>
      </c>
      <c r="G161" s="13" t="s">
        <v>2991</v>
      </c>
      <c r="H161" s="13" t="s">
        <v>135</v>
      </c>
      <c r="I161" s="13" t="s">
        <v>2992</v>
      </c>
      <c r="J161" s="13" t="s">
        <v>136</v>
      </c>
      <c r="K161" s="13" t="s">
        <v>2042</v>
      </c>
      <c r="L161" s="13" t="s">
        <v>111</v>
      </c>
      <c r="M161" s="13" t="s">
        <v>2993</v>
      </c>
      <c r="N161" s="13" t="s">
        <v>128</v>
      </c>
      <c r="O161" s="13" t="s">
        <v>87</v>
      </c>
      <c r="P161" s="13" t="s">
        <v>1868</v>
      </c>
      <c r="Q161" s="13" t="s">
        <v>147</v>
      </c>
      <c r="R161" s="13">
        <v>100</v>
      </c>
      <c r="S161" s="13">
        <v>0</v>
      </c>
      <c r="T161" s="13">
        <v>0</v>
      </c>
      <c r="U161" s="13">
        <v>50</v>
      </c>
      <c r="V161" s="13">
        <v>50</v>
      </c>
      <c r="W161" s="13">
        <v>0</v>
      </c>
      <c r="X161" s="13" t="s">
        <v>3008</v>
      </c>
      <c r="Y161" s="13" t="s">
        <v>2045</v>
      </c>
      <c r="Z161" s="13" t="s">
        <v>3009</v>
      </c>
      <c r="AA161" s="13" t="s">
        <v>2809</v>
      </c>
      <c r="AB161" s="13">
        <v>54</v>
      </c>
      <c r="AC161" s="13">
        <v>2015</v>
      </c>
      <c r="AD161" s="13" t="s">
        <v>2996</v>
      </c>
      <c r="AE161" s="13">
        <v>0</v>
      </c>
      <c r="AF161" s="13">
        <v>0</v>
      </c>
      <c r="AG161" s="13">
        <v>0</v>
      </c>
      <c r="AH161" s="13">
        <v>0</v>
      </c>
      <c r="AI161" s="13">
        <v>0</v>
      </c>
      <c r="AJ161" s="13" t="s">
        <v>1876</v>
      </c>
      <c r="AK161" s="13">
        <v>0</v>
      </c>
      <c r="AL161" s="13" t="s">
        <v>1952</v>
      </c>
      <c r="AM161" s="13">
        <v>0</v>
      </c>
      <c r="AN161" s="13">
        <v>0</v>
      </c>
      <c r="AO161" s="13">
        <v>0</v>
      </c>
      <c r="AP161" s="13">
        <v>0</v>
      </c>
      <c r="AQ161" s="13">
        <v>0</v>
      </c>
      <c r="AR161" s="13">
        <v>0</v>
      </c>
      <c r="AS161" s="13">
        <v>0</v>
      </c>
      <c r="AT161" s="13">
        <v>0</v>
      </c>
      <c r="AU161" s="13">
        <v>0</v>
      </c>
      <c r="AV161" s="13">
        <v>0</v>
      </c>
      <c r="AW161" s="13">
        <v>0</v>
      </c>
      <c r="AX161" s="13">
        <v>0</v>
      </c>
      <c r="AY161" s="13">
        <v>0</v>
      </c>
      <c r="AZ161" s="13">
        <v>0</v>
      </c>
      <c r="BA161" s="13">
        <v>0</v>
      </c>
      <c r="BB161" s="13">
        <v>0</v>
      </c>
      <c r="BC161" s="13">
        <v>0</v>
      </c>
      <c r="BD161" s="13">
        <v>0</v>
      </c>
      <c r="BE161" s="13">
        <v>0</v>
      </c>
      <c r="BF161" s="13">
        <v>0</v>
      </c>
      <c r="BG161" s="13">
        <v>0</v>
      </c>
      <c r="BH161" s="13">
        <v>0</v>
      </c>
      <c r="BI161" s="13">
        <v>0</v>
      </c>
      <c r="BJ161" s="13">
        <v>0</v>
      </c>
      <c r="BK161" s="13" t="s">
        <v>1876</v>
      </c>
      <c r="BL161" s="13" t="s">
        <v>1868</v>
      </c>
      <c r="BM161" s="13" t="s">
        <v>146</v>
      </c>
      <c r="BN161" s="13" t="s">
        <v>2997</v>
      </c>
      <c r="BO161" s="13">
        <v>15</v>
      </c>
      <c r="BP161" s="13" t="s">
        <v>2531</v>
      </c>
      <c r="BQ161" s="66" t="s">
        <v>2532</v>
      </c>
      <c r="BR161" s="67" t="s">
        <v>2533</v>
      </c>
      <c r="BS161" s="170">
        <v>0</v>
      </c>
      <c r="BT161" s="70"/>
      <c r="BU161" s="81">
        <v>0</v>
      </c>
      <c r="BV161" s="81">
        <v>0</v>
      </c>
      <c r="BW161" s="70"/>
      <c r="BX161" s="171">
        <v>0</v>
      </c>
      <c r="BY161" s="72" t="s">
        <v>3010</v>
      </c>
      <c r="BZ161" s="81">
        <v>0</v>
      </c>
      <c r="CA161" s="81">
        <v>0</v>
      </c>
      <c r="CB161" s="70"/>
      <c r="CC161" s="173" t="s">
        <v>1974</v>
      </c>
      <c r="CD161" s="72" t="s">
        <v>3010</v>
      </c>
      <c r="CE161" s="160" t="s">
        <v>1974</v>
      </c>
      <c r="CF161" s="160" t="s">
        <v>1974</v>
      </c>
      <c r="CG161" s="70"/>
    </row>
    <row r="162" spans="1:85" ht="113.25" hidden="1" customHeight="1" x14ac:dyDescent="0.3">
      <c r="A162" s="62">
        <v>558</v>
      </c>
      <c r="B162" s="13">
        <v>558</v>
      </c>
      <c r="C162" s="63">
        <v>0</v>
      </c>
      <c r="D162" s="64">
        <v>1</v>
      </c>
      <c r="E162" s="13" t="s">
        <v>2086</v>
      </c>
      <c r="F162" s="13" t="s">
        <v>134</v>
      </c>
      <c r="G162" s="13" t="s">
        <v>2991</v>
      </c>
      <c r="H162" s="13" t="s">
        <v>135</v>
      </c>
      <c r="I162" s="13" t="s">
        <v>2992</v>
      </c>
      <c r="J162" s="13" t="s">
        <v>136</v>
      </c>
      <c r="K162" s="13" t="s">
        <v>2042</v>
      </c>
      <c r="L162" s="13" t="s">
        <v>111</v>
      </c>
      <c r="M162" s="13" t="s">
        <v>2993</v>
      </c>
      <c r="N162" s="13" t="s">
        <v>128</v>
      </c>
      <c r="O162" s="13" t="s">
        <v>87</v>
      </c>
      <c r="P162" s="13" t="s">
        <v>1868</v>
      </c>
      <c r="Q162" s="13" t="s">
        <v>151</v>
      </c>
      <c r="R162" s="13">
        <v>800</v>
      </c>
      <c r="S162" s="13">
        <v>342</v>
      </c>
      <c r="T162" s="13">
        <v>520</v>
      </c>
      <c r="U162" s="13">
        <v>675</v>
      </c>
      <c r="V162" s="13">
        <v>775</v>
      </c>
      <c r="W162" s="13">
        <v>800</v>
      </c>
      <c r="X162" s="13" t="s">
        <v>3011</v>
      </c>
      <c r="Y162" s="13" t="s">
        <v>2045</v>
      </c>
      <c r="Z162" s="13" t="s">
        <v>3012</v>
      </c>
      <c r="AA162" s="13" t="s">
        <v>2809</v>
      </c>
      <c r="AB162" s="13">
        <v>342</v>
      </c>
      <c r="AC162" s="13">
        <v>2015</v>
      </c>
      <c r="AD162" s="13" t="s">
        <v>2996</v>
      </c>
      <c r="AE162" s="13">
        <v>0</v>
      </c>
      <c r="AF162" s="13">
        <v>0</v>
      </c>
      <c r="AG162" s="13">
        <v>0</v>
      </c>
      <c r="AH162" s="13">
        <v>0</v>
      </c>
      <c r="AI162" s="13">
        <v>0</v>
      </c>
      <c r="AJ162" s="13" t="s">
        <v>1876</v>
      </c>
      <c r="AK162" s="13">
        <v>0</v>
      </c>
      <c r="AL162" s="13" t="s">
        <v>1891</v>
      </c>
      <c r="AM162" s="13">
        <v>0</v>
      </c>
      <c r="AN162" s="13">
        <v>0</v>
      </c>
      <c r="AO162" s="13">
        <v>0</v>
      </c>
      <c r="AP162" s="13">
        <v>0</v>
      </c>
      <c r="AQ162" s="13">
        <v>0</v>
      </c>
      <c r="AR162" s="13">
        <v>0</v>
      </c>
      <c r="AS162" s="13">
        <v>0</v>
      </c>
      <c r="AT162" s="13">
        <v>0</v>
      </c>
      <c r="AU162" s="13">
        <v>0</v>
      </c>
      <c r="AV162" s="13">
        <v>0</v>
      </c>
      <c r="AW162" s="13">
        <v>0</v>
      </c>
      <c r="AX162" s="13">
        <v>0</v>
      </c>
      <c r="AY162" s="13">
        <v>0</v>
      </c>
      <c r="AZ162" s="13">
        <v>0</v>
      </c>
      <c r="BA162" s="13">
        <v>0</v>
      </c>
      <c r="BB162" s="13">
        <v>0</v>
      </c>
      <c r="BC162" s="13">
        <v>0</v>
      </c>
      <c r="BD162" s="13">
        <v>0</v>
      </c>
      <c r="BE162" s="13">
        <v>0</v>
      </c>
      <c r="BF162" s="13">
        <v>0</v>
      </c>
      <c r="BG162" s="13">
        <v>0</v>
      </c>
      <c r="BH162" s="13">
        <v>0</v>
      </c>
      <c r="BI162" s="13">
        <v>0</v>
      </c>
      <c r="BJ162" s="13">
        <v>0</v>
      </c>
      <c r="BK162" s="13" t="s">
        <v>1876</v>
      </c>
      <c r="BL162" s="13" t="s">
        <v>1868</v>
      </c>
      <c r="BM162" s="13" t="s">
        <v>150</v>
      </c>
      <c r="BN162" s="13" t="s">
        <v>2997</v>
      </c>
      <c r="BO162" s="13">
        <v>15</v>
      </c>
      <c r="BP162" s="13" t="s">
        <v>2531</v>
      </c>
      <c r="BQ162" s="66" t="s">
        <v>2532</v>
      </c>
      <c r="BR162" s="67" t="s">
        <v>2533</v>
      </c>
      <c r="BS162" s="137">
        <v>1</v>
      </c>
      <c r="BT162" s="70"/>
      <c r="BU162" s="72">
        <v>100</v>
      </c>
      <c r="BV162" s="70">
        <v>42.75</v>
      </c>
      <c r="BW162" s="70"/>
      <c r="BX162" s="174">
        <v>315</v>
      </c>
      <c r="BY162" s="72" t="s">
        <v>3013</v>
      </c>
      <c r="BZ162" s="84">
        <v>66.319999999999993</v>
      </c>
      <c r="CA162" s="91">
        <v>39.380000000000003</v>
      </c>
      <c r="CB162" s="72" t="s">
        <v>3013</v>
      </c>
      <c r="CC162" s="136">
        <v>315</v>
      </c>
      <c r="CD162" s="72" t="s">
        <v>3014</v>
      </c>
      <c r="CE162" s="83">
        <v>92.08</v>
      </c>
      <c r="CF162" s="92">
        <v>39.380000000000003</v>
      </c>
      <c r="CG162" s="72"/>
    </row>
    <row r="163" spans="1:85" ht="113.25" hidden="1" customHeight="1" x14ac:dyDescent="0.3">
      <c r="A163" s="62">
        <v>561</v>
      </c>
      <c r="B163" s="13">
        <v>561</v>
      </c>
      <c r="C163" s="63">
        <v>0</v>
      </c>
      <c r="D163" s="64">
        <v>1</v>
      </c>
      <c r="E163" s="13" t="s">
        <v>2086</v>
      </c>
      <c r="F163" s="13" t="s">
        <v>134</v>
      </c>
      <c r="G163" s="13" t="s">
        <v>2991</v>
      </c>
      <c r="H163" s="13" t="s">
        <v>135</v>
      </c>
      <c r="I163" s="13" t="s">
        <v>2992</v>
      </c>
      <c r="J163" s="13" t="s">
        <v>136</v>
      </c>
      <c r="K163" s="13" t="s">
        <v>2042</v>
      </c>
      <c r="L163" s="13" t="s">
        <v>111</v>
      </c>
      <c r="M163" s="13" t="s">
        <v>2993</v>
      </c>
      <c r="N163" s="13" t="s">
        <v>128</v>
      </c>
      <c r="O163" s="13" t="s">
        <v>87</v>
      </c>
      <c r="P163" s="13" t="s">
        <v>1868</v>
      </c>
      <c r="Q163" s="13" t="s">
        <v>155</v>
      </c>
      <c r="R163" s="13">
        <v>115</v>
      </c>
      <c r="S163" s="65">
        <v>10</v>
      </c>
      <c r="T163" s="65">
        <v>33.6</v>
      </c>
      <c r="U163" s="65">
        <v>65</v>
      </c>
      <c r="V163" s="65">
        <v>105</v>
      </c>
      <c r="W163" s="65">
        <v>115</v>
      </c>
      <c r="X163" s="13" t="s">
        <v>3015</v>
      </c>
      <c r="Y163" s="13" t="s">
        <v>2045</v>
      </c>
      <c r="Z163" s="13" t="s">
        <v>3016</v>
      </c>
      <c r="AA163" s="13" t="s">
        <v>2809</v>
      </c>
      <c r="AB163" s="13">
        <v>0</v>
      </c>
      <c r="AC163" s="13">
        <v>2015</v>
      </c>
      <c r="AD163" s="13" t="s">
        <v>2996</v>
      </c>
      <c r="AE163" s="13">
        <v>0</v>
      </c>
      <c r="AF163" s="13">
        <v>0</v>
      </c>
      <c r="AG163" s="13">
        <v>0</v>
      </c>
      <c r="AH163" s="13">
        <v>0</v>
      </c>
      <c r="AI163" s="13">
        <v>0</v>
      </c>
      <c r="AJ163" s="13" t="s">
        <v>1876</v>
      </c>
      <c r="AK163" s="13">
        <v>0</v>
      </c>
      <c r="AL163" s="13" t="s">
        <v>1891</v>
      </c>
      <c r="AM163" s="13">
        <v>0</v>
      </c>
      <c r="AN163" s="13">
        <v>0</v>
      </c>
      <c r="AO163" s="13">
        <v>0</v>
      </c>
      <c r="AP163" s="13">
        <v>0</v>
      </c>
      <c r="AQ163" s="13">
        <v>0</v>
      </c>
      <c r="AR163" s="13">
        <v>0</v>
      </c>
      <c r="AS163" s="13">
        <v>0</v>
      </c>
      <c r="AT163" s="13">
        <v>0</v>
      </c>
      <c r="AU163" s="13">
        <v>0</v>
      </c>
      <c r="AV163" s="13">
        <v>0</v>
      </c>
      <c r="AW163" s="13">
        <v>0</v>
      </c>
      <c r="AX163" s="13">
        <v>0</v>
      </c>
      <c r="AY163" s="13">
        <v>0</v>
      </c>
      <c r="AZ163" s="13">
        <v>0</v>
      </c>
      <c r="BA163" s="13">
        <v>0</v>
      </c>
      <c r="BB163" s="13">
        <v>0</v>
      </c>
      <c r="BC163" s="13">
        <v>0</v>
      </c>
      <c r="BD163" s="13">
        <v>0</v>
      </c>
      <c r="BE163" s="13">
        <v>0</v>
      </c>
      <c r="BF163" s="13">
        <v>0</v>
      </c>
      <c r="BG163" s="13">
        <v>0</v>
      </c>
      <c r="BH163" s="13">
        <v>0</v>
      </c>
      <c r="BI163" s="13">
        <v>0</v>
      </c>
      <c r="BJ163" s="13">
        <v>0</v>
      </c>
      <c r="BK163" s="13" t="s">
        <v>1876</v>
      </c>
      <c r="BL163" s="13" t="s">
        <v>1868</v>
      </c>
      <c r="BM163" s="13" t="s">
        <v>154</v>
      </c>
      <c r="BN163" s="13" t="s">
        <v>3017</v>
      </c>
      <c r="BO163" s="13">
        <v>15</v>
      </c>
      <c r="BP163" s="13" t="s">
        <v>2531</v>
      </c>
      <c r="BQ163" s="104" t="s">
        <v>1974</v>
      </c>
      <c r="BR163" s="104" t="s">
        <v>1974</v>
      </c>
      <c r="BS163" s="137">
        <v>0</v>
      </c>
      <c r="BT163" s="70"/>
      <c r="BU163" s="81">
        <v>0</v>
      </c>
      <c r="BV163" s="69">
        <v>0</v>
      </c>
      <c r="BW163" s="70"/>
      <c r="BX163" s="171">
        <v>27.6</v>
      </c>
      <c r="BY163" s="72" t="s">
        <v>3018</v>
      </c>
      <c r="BZ163" s="133">
        <v>82.14</v>
      </c>
      <c r="CA163" s="133">
        <v>24</v>
      </c>
      <c r="CB163" s="70"/>
      <c r="CC163" s="172">
        <v>27.6</v>
      </c>
      <c r="CD163" s="72" t="s">
        <v>3019</v>
      </c>
      <c r="CE163" s="175">
        <v>82.14</v>
      </c>
      <c r="CF163" s="175">
        <v>24</v>
      </c>
      <c r="CG163" s="70"/>
    </row>
    <row r="164" spans="1:85" ht="113.25" hidden="1" customHeight="1" x14ac:dyDescent="0.3">
      <c r="A164" s="62">
        <v>563</v>
      </c>
      <c r="B164" s="13">
        <v>563</v>
      </c>
      <c r="C164" s="63">
        <v>0</v>
      </c>
      <c r="D164" s="64">
        <v>1</v>
      </c>
      <c r="E164" s="13" t="s">
        <v>2086</v>
      </c>
      <c r="F164" s="13" t="s">
        <v>134</v>
      </c>
      <c r="G164" s="13" t="s">
        <v>2991</v>
      </c>
      <c r="H164" s="13" t="s">
        <v>135</v>
      </c>
      <c r="I164" s="13" t="s">
        <v>2992</v>
      </c>
      <c r="J164" s="13" t="s">
        <v>136</v>
      </c>
      <c r="K164" s="13" t="s">
        <v>2042</v>
      </c>
      <c r="L164" s="13" t="s">
        <v>111</v>
      </c>
      <c r="M164" s="13" t="s">
        <v>2993</v>
      </c>
      <c r="N164" s="13" t="s">
        <v>128</v>
      </c>
      <c r="O164" s="13" t="s">
        <v>87</v>
      </c>
      <c r="P164" s="13" t="s">
        <v>1868</v>
      </c>
      <c r="Q164" s="13" t="s">
        <v>159</v>
      </c>
      <c r="R164" s="13">
        <v>200</v>
      </c>
      <c r="S164" s="65">
        <v>10</v>
      </c>
      <c r="T164" s="65">
        <v>43.67</v>
      </c>
      <c r="U164" s="65">
        <v>70</v>
      </c>
      <c r="V164" s="65">
        <v>70</v>
      </c>
      <c r="W164" s="65">
        <v>10</v>
      </c>
      <c r="X164" s="13" t="s">
        <v>3020</v>
      </c>
      <c r="Y164" s="13" t="s">
        <v>2045</v>
      </c>
      <c r="Z164" s="13" t="s">
        <v>3021</v>
      </c>
      <c r="AA164" s="13" t="s">
        <v>2809</v>
      </c>
      <c r="AB164" s="13">
        <v>400</v>
      </c>
      <c r="AC164" s="13">
        <v>2015</v>
      </c>
      <c r="AD164" s="13" t="s">
        <v>2996</v>
      </c>
      <c r="AE164" s="13">
        <v>0</v>
      </c>
      <c r="AF164" s="13">
        <v>0</v>
      </c>
      <c r="AG164" s="13">
        <v>0</v>
      </c>
      <c r="AH164" s="13">
        <v>0</v>
      </c>
      <c r="AI164" s="13">
        <v>0</v>
      </c>
      <c r="AJ164" s="13" t="s">
        <v>1876</v>
      </c>
      <c r="AK164" s="13">
        <v>0</v>
      </c>
      <c r="AL164" s="13" t="s">
        <v>1952</v>
      </c>
      <c r="AM164" s="13">
        <v>0</v>
      </c>
      <c r="AN164" s="13">
        <v>0</v>
      </c>
      <c r="AO164" s="13">
        <v>0</v>
      </c>
      <c r="AP164" s="13">
        <v>0</v>
      </c>
      <c r="AQ164" s="13">
        <v>0</v>
      </c>
      <c r="AR164" s="13">
        <v>0</v>
      </c>
      <c r="AS164" s="13">
        <v>0</v>
      </c>
      <c r="AT164" s="13">
        <v>0</v>
      </c>
      <c r="AU164" s="13">
        <v>0</v>
      </c>
      <c r="AV164" s="13">
        <v>0</v>
      </c>
      <c r="AW164" s="13">
        <v>0</v>
      </c>
      <c r="AX164" s="13">
        <v>0</v>
      </c>
      <c r="AY164" s="13">
        <v>0</v>
      </c>
      <c r="AZ164" s="13">
        <v>0</v>
      </c>
      <c r="BA164" s="13">
        <v>0</v>
      </c>
      <c r="BB164" s="13">
        <v>0</v>
      </c>
      <c r="BC164" s="13">
        <v>0</v>
      </c>
      <c r="BD164" s="13">
        <v>0</v>
      </c>
      <c r="BE164" s="13">
        <v>0</v>
      </c>
      <c r="BF164" s="13">
        <v>0</v>
      </c>
      <c r="BG164" s="13">
        <v>0</v>
      </c>
      <c r="BH164" s="13">
        <v>0</v>
      </c>
      <c r="BI164" s="13">
        <v>0</v>
      </c>
      <c r="BJ164" s="13">
        <v>0</v>
      </c>
      <c r="BK164" s="13" t="s">
        <v>1876</v>
      </c>
      <c r="BL164" s="13" t="s">
        <v>1868</v>
      </c>
      <c r="BM164" s="13" t="s">
        <v>158</v>
      </c>
      <c r="BN164" s="13" t="s">
        <v>2997</v>
      </c>
      <c r="BO164" s="13">
        <v>15</v>
      </c>
      <c r="BP164" s="13" t="s">
        <v>2531</v>
      </c>
      <c r="BQ164" s="66" t="s">
        <v>2532</v>
      </c>
      <c r="BR164" s="67" t="s">
        <v>2533</v>
      </c>
      <c r="BS164" s="137" t="s">
        <v>3022</v>
      </c>
      <c r="BT164" s="70"/>
      <c r="BU164" s="72">
        <v>0.63</v>
      </c>
      <c r="BV164" s="70">
        <v>3.15</v>
      </c>
      <c r="BW164" s="70"/>
      <c r="BX164" s="176">
        <v>6.3</v>
      </c>
      <c r="BY164" s="72" t="s">
        <v>3023</v>
      </c>
      <c r="BZ164" s="133">
        <v>24</v>
      </c>
      <c r="CA164" s="133">
        <v>60</v>
      </c>
      <c r="CB164" s="70"/>
      <c r="CC164" s="177">
        <v>41.33</v>
      </c>
      <c r="CD164" s="72" t="s">
        <v>3024</v>
      </c>
      <c r="CE164" s="175">
        <v>100</v>
      </c>
      <c r="CF164" s="175">
        <v>20.66</v>
      </c>
      <c r="CG164" s="70"/>
    </row>
    <row r="165" spans="1:85" ht="113.25" hidden="1" customHeight="1" x14ac:dyDescent="0.3">
      <c r="A165" s="62">
        <v>567</v>
      </c>
      <c r="B165" s="13">
        <v>567</v>
      </c>
      <c r="C165" s="63">
        <v>0</v>
      </c>
      <c r="D165" s="64">
        <v>3</v>
      </c>
      <c r="E165" s="13" t="s">
        <v>2086</v>
      </c>
      <c r="F165" s="13" t="s">
        <v>134</v>
      </c>
      <c r="G165" s="13" t="s">
        <v>2991</v>
      </c>
      <c r="H165" s="13" t="s">
        <v>135</v>
      </c>
      <c r="I165" s="13" t="s">
        <v>2992</v>
      </c>
      <c r="J165" s="13" t="s">
        <v>136</v>
      </c>
      <c r="K165" s="13" t="s">
        <v>2042</v>
      </c>
      <c r="L165" s="13" t="s">
        <v>111</v>
      </c>
      <c r="M165" s="13" t="s">
        <v>2993</v>
      </c>
      <c r="N165" s="13" t="s">
        <v>128</v>
      </c>
      <c r="O165" s="13" t="s">
        <v>87</v>
      </c>
      <c r="P165" s="13" t="s">
        <v>1868</v>
      </c>
      <c r="Q165" s="13" t="s">
        <v>166</v>
      </c>
      <c r="R165" s="13">
        <v>2</v>
      </c>
      <c r="S165" s="13">
        <v>0.5</v>
      </c>
      <c r="T165" s="13">
        <v>1</v>
      </c>
      <c r="U165" s="13">
        <v>2</v>
      </c>
      <c r="V165" s="13">
        <v>2</v>
      </c>
      <c r="W165" s="13">
        <v>2</v>
      </c>
      <c r="X165" s="13" t="s">
        <v>3025</v>
      </c>
      <c r="Y165" s="13" t="s">
        <v>2045</v>
      </c>
      <c r="Z165" s="13" t="s">
        <v>3026</v>
      </c>
      <c r="AA165" s="13" t="s">
        <v>3027</v>
      </c>
      <c r="AB165" s="13">
        <v>0</v>
      </c>
      <c r="AC165" s="13">
        <v>2015</v>
      </c>
      <c r="AD165" s="13" t="s">
        <v>2996</v>
      </c>
      <c r="AE165" s="13">
        <v>0</v>
      </c>
      <c r="AF165" s="13">
        <v>0</v>
      </c>
      <c r="AG165" s="13">
        <v>0</v>
      </c>
      <c r="AH165" s="13">
        <v>0</v>
      </c>
      <c r="AI165" s="13">
        <v>0</v>
      </c>
      <c r="AJ165" s="13" t="s">
        <v>1876</v>
      </c>
      <c r="AK165" s="13">
        <v>0</v>
      </c>
      <c r="AL165" s="13" t="s">
        <v>1952</v>
      </c>
      <c r="AM165" s="13">
        <v>0</v>
      </c>
      <c r="AN165" s="13">
        <v>0</v>
      </c>
      <c r="AO165" s="13">
        <v>0</v>
      </c>
      <c r="AP165" s="13">
        <v>0</v>
      </c>
      <c r="AQ165" s="13">
        <v>0</v>
      </c>
      <c r="AR165" s="13">
        <v>0</v>
      </c>
      <c r="AS165" s="13">
        <v>0</v>
      </c>
      <c r="AT165" s="13">
        <v>0</v>
      </c>
      <c r="AU165" s="13">
        <v>0</v>
      </c>
      <c r="AV165" s="13">
        <v>0</v>
      </c>
      <c r="AW165" s="13">
        <v>0</v>
      </c>
      <c r="AX165" s="13">
        <v>0</v>
      </c>
      <c r="AY165" s="13">
        <v>0</v>
      </c>
      <c r="AZ165" s="13">
        <v>0</v>
      </c>
      <c r="BA165" s="13">
        <v>0</v>
      </c>
      <c r="BB165" s="13">
        <v>0</v>
      </c>
      <c r="BC165" s="13">
        <v>0</v>
      </c>
      <c r="BD165" s="13">
        <v>0</v>
      </c>
      <c r="BE165" s="13">
        <v>0</v>
      </c>
      <c r="BF165" s="13">
        <v>0</v>
      </c>
      <c r="BG165" s="13">
        <v>0</v>
      </c>
      <c r="BH165" s="13">
        <v>0</v>
      </c>
      <c r="BI165" s="13">
        <v>0</v>
      </c>
      <c r="BJ165" s="13">
        <v>0</v>
      </c>
      <c r="BK165" s="13" t="s">
        <v>1876</v>
      </c>
      <c r="BL165" s="13" t="s">
        <v>1868</v>
      </c>
      <c r="BM165" s="13" t="s">
        <v>165</v>
      </c>
      <c r="BN165" s="13" t="s">
        <v>2997</v>
      </c>
      <c r="BO165" s="13">
        <v>13</v>
      </c>
      <c r="BP165" s="13" t="s">
        <v>3028</v>
      </c>
      <c r="BQ165" s="66" t="s">
        <v>3029</v>
      </c>
      <c r="BR165" s="67" t="s">
        <v>3030</v>
      </c>
      <c r="BS165" s="137">
        <v>1</v>
      </c>
      <c r="BT165" s="70"/>
      <c r="BU165" s="72">
        <v>1</v>
      </c>
      <c r="BV165" s="70">
        <v>0.25</v>
      </c>
      <c r="BW165" s="70"/>
      <c r="BX165" s="176">
        <v>0.7</v>
      </c>
      <c r="BY165" s="72" t="s">
        <v>3031</v>
      </c>
      <c r="BZ165" s="84">
        <v>70</v>
      </c>
      <c r="CA165" s="91">
        <v>35</v>
      </c>
      <c r="CB165" s="70"/>
      <c r="CC165" s="177">
        <v>0.85</v>
      </c>
      <c r="CD165" s="72" t="s">
        <v>3032</v>
      </c>
      <c r="CE165" s="83">
        <v>85</v>
      </c>
      <c r="CF165" s="92">
        <v>42.5</v>
      </c>
      <c r="CG165" s="70"/>
    </row>
    <row r="166" spans="1:85" ht="113.25" hidden="1" customHeight="1" x14ac:dyDescent="0.3">
      <c r="A166" s="62">
        <v>570</v>
      </c>
      <c r="B166" s="13">
        <v>570</v>
      </c>
      <c r="C166" s="63">
        <v>0</v>
      </c>
      <c r="D166" s="64">
        <v>1</v>
      </c>
      <c r="E166" s="13" t="s">
        <v>2086</v>
      </c>
      <c r="F166" s="13" t="s">
        <v>134</v>
      </c>
      <c r="G166" s="13" t="s">
        <v>3033</v>
      </c>
      <c r="H166" s="13" t="s">
        <v>169</v>
      </c>
      <c r="I166" s="13" t="s">
        <v>3034</v>
      </c>
      <c r="J166" s="13" t="s">
        <v>170</v>
      </c>
      <c r="K166" s="13" t="s">
        <v>2042</v>
      </c>
      <c r="L166" s="13" t="s">
        <v>111</v>
      </c>
      <c r="M166" s="13" t="s">
        <v>2993</v>
      </c>
      <c r="N166" s="13" t="s">
        <v>128</v>
      </c>
      <c r="O166" s="13" t="s">
        <v>87</v>
      </c>
      <c r="P166" s="13" t="s">
        <v>1868</v>
      </c>
      <c r="Q166" s="13" t="s">
        <v>172</v>
      </c>
      <c r="R166" s="13">
        <v>50</v>
      </c>
      <c r="S166" s="13">
        <v>49</v>
      </c>
      <c r="T166" s="13">
        <v>49</v>
      </c>
      <c r="U166" s="13">
        <v>49</v>
      </c>
      <c r="V166" s="13">
        <v>49</v>
      </c>
      <c r="W166" s="13">
        <v>49</v>
      </c>
      <c r="X166" s="13" t="s">
        <v>3035</v>
      </c>
      <c r="Y166" s="13" t="s">
        <v>1933</v>
      </c>
      <c r="Z166" s="13" t="s">
        <v>3036</v>
      </c>
      <c r="AA166" s="13" t="s">
        <v>3037</v>
      </c>
      <c r="AB166" s="13">
        <v>50</v>
      </c>
      <c r="AC166" s="13">
        <v>2015</v>
      </c>
      <c r="AD166" s="13" t="s">
        <v>2996</v>
      </c>
      <c r="AE166" s="13">
        <v>0</v>
      </c>
      <c r="AF166" s="13" t="s">
        <v>3038</v>
      </c>
      <c r="AG166" s="13">
        <v>0</v>
      </c>
      <c r="AH166" s="13">
        <v>0</v>
      </c>
      <c r="AI166" s="13">
        <v>0</v>
      </c>
      <c r="AJ166" s="13" t="s">
        <v>1876</v>
      </c>
      <c r="AK166" s="13">
        <v>0</v>
      </c>
      <c r="AL166" s="13" t="s">
        <v>2090</v>
      </c>
      <c r="AM166" s="13">
        <v>0</v>
      </c>
      <c r="AN166" s="13">
        <v>0</v>
      </c>
      <c r="AO166" s="13">
        <v>0</v>
      </c>
      <c r="AP166" s="13">
        <v>0</v>
      </c>
      <c r="AQ166" s="13">
        <v>0</v>
      </c>
      <c r="AR166" s="13">
        <v>0</v>
      </c>
      <c r="AS166" s="13">
        <v>0</v>
      </c>
      <c r="AT166" s="13">
        <v>0</v>
      </c>
      <c r="AU166" s="13">
        <v>0</v>
      </c>
      <c r="AV166" s="13">
        <v>0</v>
      </c>
      <c r="AW166" s="13">
        <v>0</v>
      </c>
      <c r="AX166" s="13">
        <v>0</v>
      </c>
      <c r="AY166" s="13">
        <v>0</v>
      </c>
      <c r="AZ166" s="13">
        <v>0</v>
      </c>
      <c r="BA166" s="13">
        <v>0</v>
      </c>
      <c r="BB166" s="13">
        <v>0</v>
      </c>
      <c r="BC166" s="13">
        <v>0</v>
      </c>
      <c r="BD166" s="13">
        <v>0</v>
      </c>
      <c r="BE166" s="13">
        <v>0</v>
      </c>
      <c r="BF166" s="13">
        <v>0</v>
      </c>
      <c r="BG166" s="13">
        <v>0</v>
      </c>
      <c r="BH166" s="13">
        <v>0</v>
      </c>
      <c r="BI166" s="13">
        <v>0</v>
      </c>
      <c r="BJ166" s="13">
        <v>0</v>
      </c>
      <c r="BK166" s="13" t="s">
        <v>1876</v>
      </c>
      <c r="BL166" s="13" t="s">
        <v>1868</v>
      </c>
      <c r="BM166" s="13" t="s">
        <v>171</v>
      </c>
      <c r="BN166" s="13" t="s">
        <v>3039</v>
      </c>
      <c r="BO166" s="13">
        <v>11</v>
      </c>
      <c r="BP166" s="13" t="s">
        <v>2050</v>
      </c>
      <c r="BQ166" s="66" t="s">
        <v>3040</v>
      </c>
      <c r="BR166" s="67" t="s">
        <v>3041</v>
      </c>
      <c r="BS166" s="137">
        <v>0.44</v>
      </c>
      <c r="BT166" s="70"/>
      <c r="BU166" s="72">
        <v>0.89800000000000002</v>
      </c>
      <c r="BV166" s="70">
        <v>0.17960000000000001</v>
      </c>
      <c r="BW166" s="70"/>
      <c r="BX166" s="174">
        <v>42</v>
      </c>
      <c r="BY166" s="72" t="s">
        <v>3042</v>
      </c>
      <c r="BZ166" s="84">
        <v>85.71</v>
      </c>
      <c r="CA166" s="70">
        <v>35.1</v>
      </c>
      <c r="CB166" s="72" t="s">
        <v>3043</v>
      </c>
      <c r="CC166" s="136">
        <v>41</v>
      </c>
      <c r="CD166" s="72" t="s">
        <v>3044</v>
      </c>
      <c r="CE166" s="83">
        <v>83.67</v>
      </c>
      <c r="CF166" s="129">
        <v>34.69</v>
      </c>
      <c r="CG166" s="72"/>
    </row>
    <row r="167" spans="1:85" ht="113.25" hidden="1" customHeight="1" x14ac:dyDescent="0.3">
      <c r="A167" s="62">
        <v>572</v>
      </c>
      <c r="B167" s="13">
        <v>572</v>
      </c>
      <c r="C167" s="63">
        <v>0</v>
      </c>
      <c r="D167" s="64">
        <v>1</v>
      </c>
      <c r="E167" s="13" t="s">
        <v>2086</v>
      </c>
      <c r="F167" s="13" t="s">
        <v>134</v>
      </c>
      <c r="G167" s="13" t="s">
        <v>3033</v>
      </c>
      <c r="H167" s="13" t="s">
        <v>169</v>
      </c>
      <c r="I167" s="13" t="s">
        <v>3034</v>
      </c>
      <c r="J167" s="13" t="s">
        <v>170</v>
      </c>
      <c r="K167" s="13" t="s">
        <v>2042</v>
      </c>
      <c r="L167" s="13" t="s">
        <v>111</v>
      </c>
      <c r="M167" s="13" t="s">
        <v>2993</v>
      </c>
      <c r="N167" s="13" t="s">
        <v>128</v>
      </c>
      <c r="O167" s="13" t="s">
        <v>87</v>
      </c>
      <c r="P167" s="13" t="s">
        <v>1868</v>
      </c>
      <c r="Q167" s="13" t="s">
        <v>176</v>
      </c>
      <c r="R167" s="13">
        <v>25</v>
      </c>
      <c r="S167" s="13">
        <v>24</v>
      </c>
      <c r="T167" s="13">
        <v>24</v>
      </c>
      <c r="U167" s="13">
        <v>24</v>
      </c>
      <c r="V167" s="13">
        <v>24</v>
      </c>
      <c r="W167" s="13">
        <v>24</v>
      </c>
      <c r="X167" s="13" t="s">
        <v>3045</v>
      </c>
      <c r="Y167" s="13" t="s">
        <v>1933</v>
      </c>
      <c r="Z167" s="13" t="s">
        <v>3046</v>
      </c>
      <c r="AA167" s="13" t="s">
        <v>3047</v>
      </c>
      <c r="AB167" s="13">
        <v>25</v>
      </c>
      <c r="AC167" s="13">
        <v>2015</v>
      </c>
      <c r="AD167" s="13" t="s">
        <v>2996</v>
      </c>
      <c r="AE167" s="13">
        <v>0</v>
      </c>
      <c r="AF167" s="13" t="s">
        <v>3048</v>
      </c>
      <c r="AG167" s="13">
        <v>0</v>
      </c>
      <c r="AH167" s="13">
        <v>0</v>
      </c>
      <c r="AI167" s="13">
        <v>0</v>
      </c>
      <c r="AJ167" s="13" t="s">
        <v>1876</v>
      </c>
      <c r="AK167" s="13">
        <v>0</v>
      </c>
      <c r="AL167" s="13" t="s">
        <v>2090</v>
      </c>
      <c r="AM167" s="13">
        <v>0</v>
      </c>
      <c r="AN167" s="13">
        <v>0</v>
      </c>
      <c r="AO167" s="13">
        <v>0</v>
      </c>
      <c r="AP167" s="13">
        <v>0</v>
      </c>
      <c r="AQ167" s="13">
        <v>0</v>
      </c>
      <c r="AR167" s="13">
        <v>0</v>
      </c>
      <c r="AS167" s="13">
        <v>0</v>
      </c>
      <c r="AT167" s="13">
        <v>0</v>
      </c>
      <c r="AU167" s="13">
        <v>0</v>
      </c>
      <c r="AV167" s="13">
        <v>0</v>
      </c>
      <c r="AW167" s="13">
        <v>0</v>
      </c>
      <c r="AX167" s="13">
        <v>0</v>
      </c>
      <c r="AY167" s="13">
        <v>0</v>
      </c>
      <c r="AZ167" s="13">
        <v>0</v>
      </c>
      <c r="BA167" s="13">
        <v>0</v>
      </c>
      <c r="BB167" s="13">
        <v>0</v>
      </c>
      <c r="BC167" s="13">
        <v>0</v>
      </c>
      <c r="BD167" s="13">
        <v>0</v>
      </c>
      <c r="BE167" s="13">
        <v>0</v>
      </c>
      <c r="BF167" s="13">
        <v>0</v>
      </c>
      <c r="BG167" s="13">
        <v>0</v>
      </c>
      <c r="BH167" s="13">
        <v>0</v>
      </c>
      <c r="BI167" s="13">
        <v>0</v>
      </c>
      <c r="BJ167" s="13">
        <v>0</v>
      </c>
      <c r="BK167" s="13" t="s">
        <v>1876</v>
      </c>
      <c r="BL167" s="13" t="s">
        <v>1868</v>
      </c>
      <c r="BM167" s="13" t="s">
        <v>175</v>
      </c>
      <c r="BN167" s="13" t="s">
        <v>3039</v>
      </c>
      <c r="BO167" s="13">
        <v>11</v>
      </c>
      <c r="BP167" s="13" t="s">
        <v>2050</v>
      </c>
      <c r="BQ167" s="66" t="s">
        <v>3040</v>
      </c>
      <c r="BR167" s="67" t="s">
        <v>3041</v>
      </c>
      <c r="BS167" s="137">
        <v>0.19</v>
      </c>
      <c r="BT167" s="70"/>
      <c r="BU167" s="72">
        <v>0.79169999999999996</v>
      </c>
      <c r="BV167" s="70">
        <v>0.1583</v>
      </c>
      <c r="BW167" s="70"/>
      <c r="BX167" s="174">
        <v>20</v>
      </c>
      <c r="BY167" s="72" t="s">
        <v>3049</v>
      </c>
      <c r="BZ167" s="84">
        <v>83.33</v>
      </c>
      <c r="CA167" s="70">
        <v>32.5</v>
      </c>
      <c r="CB167" s="70"/>
      <c r="CC167" s="136">
        <v>19</v>
      </c>
      <c r="CD167" s="72" t="s">
        <v>3050</v>
      </c>
      <c r="CE167" s="83">
        <v>79.17</v>
      </c>
      <c r="CF167" s="129">
        <v>31.67</v>
      </c>
      <c r="CG167" s="70"/>
    </row>
    <row r="168" spans="1:85" ht="113.25" hidden="1" customHeight="1" x14ac:dyDescent="0.3">
      <c r="A168" s="62">
        <v>579</v>
      </c>
      <c r="B168" s="13">
        <v>579</v>
      </c>
      <c r="C168" s="63">
        <v>0</v>
      </c>
      <c r="D168" s="64">
        <v>1</v>
      </c>
      <c r="E168" s="13" t="s">
        <v>2086</v>
      </c>
      <c r="F168" s="13" t="s">
        <v>134</v>
      </c>
      <c r="G168" s="13" t="s">
        <v>3033</v>
      </c>
      <c r="H168" s="13" t="s">
        <v>169</v>
      </c>
      <c r="I168" s="13" t="s">
        <v>3034</v>
      </c>
      <c r="J168" s="13" t="s">
        <v>170</v>
      </c>
      <c r="K168" s="13" t="s">
        <v>2042</v>
      </c>
      <c r="L168" s="13" t="s">
        <v>111</v>
      </c>
      <c r="M168" s="13" t="s">
        <v>2993</v>
      </c>
      <c r="N168" s="13" t="s">
        <v>128</v>
      </c>
      <c r="O168" s="13" t="s">
        <v>87</v>
      </c>
      <c r="P168" s="13" t="s">
        <v>1868</v>
      </c>
      <c r="Q168" s="13" t="s">
        <v>184</v>
      </c>
      <c r="R168" s="13">
        <v>100</v>
      </c>
      <c r="S168" s="13">
        <v>10</v>
      </c>
      <c r="T168" s="13">
        <v>25</v>
      </c>
      <c r="U168" s="13">
        <v>25</v>
      </c>
      <c r="V168" s="13">
        <v>30</v>
      </c>
      <c r="W168" s="13">
        <v>10</v>
      </c>
      <c r="X168" s="13" t="s">
        <v>3051</v>
      </c>
      <c r="Y168" s="13" t="s">
        <v>2045</v>
      </c>
      <c r="Z168" s="13" t="s">
        <v>3052</v>
      </c>
      <c r="AA168" s="13" t="s">
        <v>10</v>
      </c>
      <c r="AB168" s="13">
        <v>0</v>
      </c>
      <c r="AC168" s="13">
        <v>2015</v>
      </c>
      <c r="AD168" s="13" t="s">
        <v>2996</v>
      </c>
      <c r="AE168" s="13">
        <v>0</v>
      </c>
      <c r="AF168" s="13" t="s">
        <v>3053</v>
      </c>
      <c r="AG168" s="13">
        <v>0</v>
      </c>
      <c r="AH168" s="13">
        <v>0</v>
      </c>
      <c r="AI168" s="13">
        <v>0</v>
      </c>
      <c r="AJ168" s="13" t="s">
        <v>1876</v>
      </c>
      <c r="AK168" s="13">
        <v>0</v>
      </c>
      <c r="AL168" s="13" t="s">
        <v>1891</v>
      </c>
      <c r="AM168" s="13">
        <v>0</v>
      </c>
      <c r="AN168" s="13">
        <v>0</v>
      </c>
      <c r="AO168" s="13">
        <v>0</v>
      </c>
      <c r="AP168" s="13">
        <v>0</v>
      </c>
      <c r="AQ168" s="13">
        <v>0</v>
      </c>
      <c r="AR168" s="13">
        <v>0</v>
      </c>
      <c r="AS168" s="13">
        <v>0</v>
      </c>
      <c r="AT168" s="13">
        <v>0</v>
      </c>
      <c r="AU168" s="13">
        <v>0</v>
      </c>
      <c r="AV168" s="13">
        <v>0</v>
      </c>
      <c r="AW168" s="13">
        <v>0</v>
      </c>
      <c r="AX168" s="13">
        <v>0</v>
      </c>
      <c r="AY168" s="13">
        <v>0</v>
      </c>
      <c r="AZ168" s="13">
        <v>0</v>
      </c>
      <c r="BA168" s="13">
        <v>0</v>
      </c>
      <c r="BB168" s="13">
        <v>0</v>
      </c>
      <c r="BC168" s="13">
        <v>0</v>
      </c>
      <c r="BD168" s="13">
        <v>0</v>
      </c>
      <c r="BE168" s="13">
        <v>0</v>
      </c>
      <c r="BF168" s="13">
        <v>0</v>
      </c>
      <c r="BG168" s="13">
        <v>0</v>
      </c>
      <c r="BH168" s="13">
        <v>0</v>
      </c>
      <c r="BI168" s="13">
        <v>0</v>
      </c>
      <c r="BJ168" s="13">
        <v>0</v>
      </c>
      <c r="BK168" s="13" t="s">
        <v>1876</v>
      </c>
      <c r="BL168" s="13" t="s">
        <v>1868</v>
      </c>
      <c r="BM168" s="13" t="s">
        <v>183</v>
      </c>
      <c r="BN168" s="13" t="s">
        <v>2997</v>
      </c>
      <c r="BO168" s="13">
        <v>6</v>
      </c>
      <c r="BP168" s="13" t="s">
        <v>2412</v>
      </c>
      <c r="BQ168" s="66" t="s">
        <v>3054</v>
      </c>
      <c r="BR168" s="67" t="s">
        <v>3055</v>
      </c>
      <c r="BS168" s="137">
        <v>0.1</v>
      </c>
      <c r="BT168" s="70"/>
      <c r="BU168" s="72">
        <v>1</v>
      </c>
      <c r="BV168" s="70">
        <v>0.1</v>
      </c>
      <c r="BW168" s="70"/>
      <c r="BX168" s="171">
        <v>17.649999999999999</v>
      </c>
      <c r="BY168" s="72" t="s">
        <v>3056</v>
      </c>
      <c r="BZ168" s="84">
        <v>30.6</v>
      </c>
      <c r="CA168" s="84">
        <v>17.649999999999999</v>
      </c>
      <c r="CB168" s="70"/>
      <c r="CC168" s="172">
        <v>25</v>
      </c>
      <c r="CD168" s="72" t="s">
        <v>3057</v>
      </c>
      <c r="CE168" s="83">
        <v>100</v>
      </c>
      <c r="CF168" s="83">
        <v>35</v>
      </c>
      <c r="CG168" s="72" t="s">
        <v>3058</v>
      </c>
    </row>
    <row r="169" spans="1:85" ht="113.25" hidden="1" customHeight="1" x14ac:dyDescent="0.3">
      <c r="A169" s="62">
        <v>581</v>
      </c>
      <c r="B169" s="13">
        <v>581</v>
      </c>
      <c r="C169" s="63">
        <v>0</v>
      </c>
      <c r="D169" s="64">
        <v>1</v>
      </c>
      <c r="E169" s="13" t="s">
        <v>2086</v>
      </c>
      <c r="F169" s="13" t="s">
        <v>134</v>
      </c>
      <c r="G169" s="13" t="s">
        <v>3033</v>
      </c>
      <c r="H169" s="13" t="s">
        <v>169</v>
      </c>
      <c r="I169" s="13">
        <v>180</v>
      </c>
      <c r="J169" s="13" t="s">
        <v>187</v>
      </c>
      <c r="K169" s="13" t="s">
        <v>2042</v>
      </c>
      <c r="L169" s="13" t="s">
        <v>111</v>
      </c>
      <c r="M169" s="13" t="s">
        <v>2993</v>
      </c>
      <c r="N169" s="13" t="s">
        <v>128</v>
      </c>
      <c r="O169" s="13" t="s">
        <v>87</v>
      </c>
      <c r="P169" s="13" t="s">
        <v>1868</v>
      </c>
      <c r="Q169" s="13" t="s">
        <v>189</v>
      </c>
      <c r="R169" s="13">
        <v>40</v>
      </c>
      <c r="S169" s="13">
        <v>5</v>
      </c>
      <c r="T169" s="13">
        <v>15</v>
      </c>
      <c r="U169" s="13">
        <v>25</v>
      </c>
      <c r="V169" s="13">
        <v>35</v>
      </c>
      <c r="W169" s="13">
        <v>40</v>
      </c>
      <c r="X169" s="13" t="s">
        <v>3059</v>
      </c>
      <c r="Y169" s="13" t="s">
        <v>2045</v>
      </c>
      <c r="Z169" s="13" t="s">
        <v>3060</v>
      </c>
      <c r="AA169" s="13" t="s">
        <v>10</v>
      </c>
      <c r="AB169" s="13">
        <v>1</v>
      </c>
      <c r="AC169" s="13">
        <v>2015</v>
      </c>
      <c r="AD169" s="13" t="s">
        <v>2996</v>
      </c>
      <c r="AE169" s="13">
        <v>0</v>
      </c>
      <c r="AF169" s="13" t="s">
        <v>3061</v>
      </c>
      <c r="AG169" s="13">
        <v>0</v>
      </c>
      <c r="AH169" s="13">
        <v>0</v>
      </c>
      <c r="AI169" s="13">
        <v>0</v>
      </c>
      <c r="AJ169" s="13" t="s">
        <v>1876</v>
      </c>
      <c r="AK169" s="13">
        <v>0</v>
      </c>
      <c r="AL169" s="13" t="s">
        <v>1952</v>
      </c>
      <c r="AM169" s="13">
        <v>0</v>
      </c>
      <c r="AN169" s="13">
        <v>0</v>
      </c>
      <c r="AO169" s="13">
        <v>0</v>
      </c>
      <c r="AP169" s="13">
        <v>0</v>
      </c>
      <c r="AQ169" s="13">
        <v>0</v>
      </c>
      <c r="AR169" s="13">
        <v>0</v>
      </c>
      <c r="AS169" s="13">
        <v>0</v>
      </c>
      <c r="AT169" s="13">
        <v>0</v>
      </c>
      <c r="AU169" s="13">
        <v>0</v>
      </c>
      <c r="AV169" s="13">
        <v>0</v>
      </c>
      <c r="AW169" s="13">
        <v>0</v>
      </c>
      <c r="AX169" s="13">
        <v>0</v>
      </c>
      <c r="AY169" s="13">
        <v>0</v>
      </c>
      <c r="AZ169" s="13">
        <v>0</v>
      </c>
      <c r="BA169" s="13">
        <v>0</v>
      </c>
      <c r="BB169" s="13">
        <v>0</v>
      </c>
      <c r="BC169" s="13">
        <v>0</v>
      </c>
      <c r="BD169" s="13">
        <v>0</v>
      </c>
      <c r="BE169" s="13">
        <v>0</v>
      </c>
      <c r="BF169" s="13">
        <v>0</v>
      </c>
      <c r="BG169" s="13">
        <v>0</v>
      </c>
      <c r="BH169" s="13">
        <v>0</v>
      </c>
      <c r="BI169" s="13">
        <v>0</v>
      </c>
      <c r="BJ169" s="13">
        <v>0</v>
      </c>
      <c r="BK169" s="13" t="s">
        <v>1876</v>
      </c>
      <c r="BL169" s="13" t="s">
        <v>1868</v>
      </c>
      <c r="BM169" s="13" t="s">
        <v>188</v>
      </c>
      <c r="BN169" s="13" t="s">
        <v>2997</v>
      </c>
      <c r="BO169" s="13">
        <v>15</v>
      </c>
      <c r="BP169" s="13" t="s">
        <v>2531</v>
      </c>
      <c r="BQ169" s="66" t="s">
        <v>2998</v>
      </c>
      <c r="BR169" s="67" t="s">
        <v>2999</v>
      </c>
      <c r="BS169" s="105">
        <v>9.7299999999999998E-2</v>
      </c>
      <c r="BT169" s="70"/>
      <c r="BU169" s="72">
        <v>0.77800000000000002</v>
      </c>
      <c r="BV169" s="70">
        <v>9.7299999999999998E-2</v>
      </c>
      <c r="BW169" s="70"/>
      <c r="BX169" s="171">
        <v>5.51</v>
      </c>
      <c r="BY169" s="72" t="s">
        <v>3062</v>
      </c>
      <c r="BZ169" s="84">
        <v>36.729999999999997</v>
      </c>
      <c r="CA169" s="91">
        <v>13.78</v>
      </c>
      <c r="CB169" s="70"/>
      <c r="CC169" s="172">
        <v>9.11</v>
      </c>
      <c r="CD169" s="72" t="s">
        <v>3063</v>
      </c>
      <c r="CE169" s="83">
        <v>91.1</v>
      </c>
      <c r="CF169" s="92">
        <v>22.78</v>
      </c>
      <c r="CG169" s="70"/>
    </row>
    <row r="170" spans="1:85" ht="113.25" hidden="1" customHeight="1" x14ac:dyDescent="0.3">
      <c r="A170" s="62">
        <v>583</v>
      </c>
      <c r="B170" s="13">
        <v>583</v>
      </c>
      <c r="C170" s="63">
        <v>0</v>
      </c>
      <c r="D170" s="64">
        <v>3</v>
      </c>
      <c r="E170" s="13" t="s">
        <v>2086</v>
      </c>
      <c r="F170" s="13" t="s">
        <v>134</v>
      </c>
      <c r="G170" s="13" t="s">
        <v>3033</v>
      </c>
      <c r="H170" s="13" t="s">
        <v>169</v>
      </c>
      <c r="I170" s="13" t="s">
        <v>3034</v>
      </c>
      <c r="J170" s="13" t="s">
        <v>170</v>
      </c>
      <c r="K170" s="13" t="s">
        <v>2042</v>
      </c>
      <c r="L170" s="13" t="s">
        <v>111</v>
      </c>
      <c r="M170" s="13" t="s">
        <v>2993</v>
      </c>
      <c r="N170" s="13" t="s">
        <v>128</v>
      </c>
      <c r="O170" s="13" t="s">
        <v>87</v>
      </c>
      <c r="P170" s="13" t="s">
        <v>1868</v>
      </c>
      <c r="Q170" s="13" t="s">
        <v>192</v>
      </c>
      <c r="R170" s="13">
        <v>20</v>
      </c>
      <c r="S170" s="13">
        <v>1.1000000000000001</v>
      </c>
      <c r="T170" s="13">
        <v>4.4000000000000004</v>
      </c>
      <c r="U170" s="13">
        <v>10</v>
      </c>
      <c r="V170" s="13">
        <v>15.6</v>
      </c>
      <c r="W170" s="13">
        <v>20</v>
      </c>
      <c r="X170" s="13" t="s">
        <v>3064</v>
      </c>
      <c r="Y170" s="13" t="s">
        <v>2045</v>
      </c>
      <c r="Z170" s="13" t="s">
        <v>3065</v>
      </c>
      <c r="AA170" s="13" t="s">
        <v>3066</v>
      </c>
      <c r="AB170" s="13" t="s">
        <v>3067</v>
      </c>
      <c r="AC170" s="13">
        <v>2015</v>
      </c>
      <c r="AD170" s="13" t="s">
        <v>2996</v>
      </c>
      <c r="AE170" s="13" t="s">
        <v>3068</v>
      </c>
      <c r="AF170" s="13" t="s">
        <v>3069</v>
      </c>
      <c r="AG170" s="13" t="s">
        <v>3068</v>
      </c>
      <c r="AH170" s="13" t="s">
        <v>3068</v>
      </c>
      <c r="AI170" s="13" t="s">
        <v>3068</v>
      </c>
      <c r="AJ170" s="13" t="s">
        <v>1876</v>
      </c>
      <c r="AK170" s="13">
        <v>0</v>
      </c>
      <c r="AL170" s="13" t="s">
        <v>1891</v>
      </c>
      <c r="AM170" s="13">
        <v>0</v>
      </c>
      <c r="AN170" s="13">
        <v>0</v>
      </c>
      <c r="AO170" s="13">
        <v>0</v>
      </c>
      <c r="AP170" s="13">
        <v>0</v>
      </c>
      <c r="AQ170" s="13">
        <v>0</v>
      </c>
      <c r="AR170" s="13">
        <v>0</v>
      </c>
      <c r="AS170" s="13">
        <v>0</v>
      </c>
      <c r="AT170" s="13">
        <v>0</v>
      </c>
      <c r="AU170" s="13">
        <v>0</v>
      </c>
      <c r="AV170" s="13">
        <v>0</v>
      </c>
      <c r="AW170" s="13">
        <v>0</v>
      </c>
      <c r="AX170" s="13">
        <v>0</v>
      </c>
      <c r="AY170" s="13">
        <v>0</v>
      </c>
      <c r="AZ170" s="13">
        <v>0</v>
      </c>
      <c r="BA170" s="13">
        <v>0</v>
      </c>
      <c r="BB170" s="13">
        <v>0</v>
      </c>
      <c r="BC170" s="13">
        <v>0</v>
      </c>
      <c r="BD170" s="13">
        <v>0</v>
      </c>
      <c r="BE170" s="13">
        <v>0</v>
      </c>
      <c r="BF170" s="13">
        <v>0</v>
      </c>
      <c r="BG170" s="13">
        <v>0</v>
      </c>
      <c r="BH170" s="13">
        <v>0</v>
      </c>
      <c r="BI170" s="13">
        <v>0</v>
      </c>
      <c r="BJ170" s="13">
        <v>0</v>
      </c>
      <c r="BK170" s="13" t="s">
        <v>1876</v>
      </c>
      <c r="BL170" s="13" t="s">
        <v>1868</v>
      </c>
      <c r="BM170" s="13" t="s">
        <v>191</v>
      </c>
      <c r="BN170" s="13" t="s">
        <v>2997</v>
      </c>
      <c r="BO170" s="13">
        <v>11</v>
      </c>
      <c r="BP170" s="13" t="s">
        <v>2050</v>
      </c>
      <c r="BQ170" s="66" t="s">
        <v>2402</v>
      </c>
      <c r="BR170" s="67" t="s">
        <v>2403</v>
      </c>
      <c r="BS170" s="88">
        <v>100</v>
      </c>
      <c r="BT170" s="72" t="s">
        <v>3070</v>
      </c>
      <c r="BU170" s="72">
        <v>90</v>
      </c>
      <c r="BV170" s="70">
        <v>5.5</v>
      </c>
      <c r="BW170" s="70"/>
      <c r="BX170" s="171"/>
      <c r="BY170" s="72"/>
      <c r="BZ170" s="84"/>
      <c r="CA170" s="91"/>
      <c r="CB170" s="70" t="s">
        <v>3071</v>
      </c>
      <c r="CC170" s="172">
        <v>4</v>
      </c>
      <c r="CD170" s="72" t="s">
        <v>3072</v>
      </c>
      <c r="CE170" s="83">
        <v>100</v>
      </c>
      <c r="CF170" s="92">
        <v>28</v>
      </c>
      <c r="CG170" s="70"/>
    </row>
    <row r="171" spans="1:85" ht="113.25" hidden="1" customHeight="1" x14ac:dyDescent="0.3">
      <c r="A171" s="62">
        <v>585</v>
      </c>
      <c r="B171" s="13">
        <v>585</v>
      </c>
      <c r="C171" s="63">
        <v>0</v>
      </c>
      <c r="D171" s="64">
        <v>1</v>
      </c>
      <c r="E171" s="13" t="s">
        <v>2086</v>
      </c>
      <c r="F171" s="13" t="s">
        <v>134</v>
      </c>
      <c r="G171" s="13" t="s">
        <v>3033</v>
      </c>
      <c r="H171" s="13" t="s">
        <v>169</v>
      </c>
      <c r="I171" s="13" t="s">
        <v>3034</v>
      </c>
      <c r="J171" s="13" t="s">
        <v>170</v>
      </c>
      <c r="K171" s="13" t="s">
        <v>2042</v>
      </c>
      <c r="L171" s="13" t="s">
        <v>111</v>
      </c>
      <c r="M171" s="13" t="s">
        <v>2993</v>
      </c>
      <c r="N171" s="13" t="s">
        <v>128</v>
      </c>
      <c r="O171" s="13" t="s">
        <v>87</v>
      </c>
      <c r="P171" s="13" t="s">
        <v>1868</v>
      </c>
      <c r="Q171" s="13" t="s">
        <v>196</v>
      </c>
      <c r="R171" s="13">
        <v>71</v>
      </c>
      <c r="S171" s="13">
        <v>73</v>
      </c>
      <c r="T171" s="13">
        <v>72.099999999999994</v>
      </c>
      <c r="U171" s="13">
        <v>72</v>
      </c>
      <c r="V171" s="13">
        <v>71.5</v>
      </c>
      <c r="W171" s="13">
        <v>71</v>
      </c>
      <c r="X171" s="13" t="s">
        <v>3073</v>
      </c>
      <c r="Y171" s="13" t="s">
        <v>1933</v>
      </c>
      <c r="Z171" s="13" t="s">
        <v>3074</v>
      </c>
      <c r="AA171" s="13" t="s">
        <v>3075</v>
      </c>
      <c r="AB171" s="13">
        <v>73.099999999999994</v>
      </c>
      <c r="AC171" s="13">
        <v>2015</v>
      </c>
      <c r="AD171" s="13" t="s">
        <v>2996</v>
      </c>
      <c r="AE171" s="13" t="s">
        <v>3076</v>
      </c>
      <c r="AF171" s="13" t="s">
        <v>3077</v>
      </c>
      <c r="AG171" s="13" t="s">
        <v>3078</v>
      </c>
      <c r="AH171" s="13" t="s">
        <v>3079</v>
      </c>
      <c r="AI171" s="13" t="s">
        <v>2332</v>
      </c>
      <c r="AJ171" s="13">
        <v>0</v>
      </c>
      <c r="AK171" s="13" t="s">
        <v>1876</v>
      </c>
      <c r="AL171" s="13" t="s">
        <v>1877</v>
      </c>
      <c r="AM171" s="13">
        <v>0</v>
      </c>
      <c r="AN171" s="13">
        <v>0</v>
      </c>
      <c r="AO171" s="13">
        <v>0</v>
      </c>
      <c r="AP171" s="13">
        <v>0</v>
      </c>
      <c r="AQ171" s="13">
        <v>0</v>
      </c>
      <c r="AR171" s="13">
        <v>0</v>
      </c>
      <c r="AS171" s="13">
        <v>0</v>
      </c>
      <c r="AT171" s="13">
        <v>0</v>
      </c>
      <c r="AU171" s="13">
        <v>0</v>
      </c>
      <c r="AV171" s="13">
        <v>0</v>
      </c>
      <c r="AW171" s="13">
        <v>0</v>
      </c>
      <c r="AX171" s="13">
        <v>0</v>
      </c>
      <c r="AY171" s="13">
        <v>0</v>
      </c>
      <c r="AZ171" s="13">
        <v>0</v>
      </c>
      <c r="BA171" s="13">
        <v>0</v>
      </c>
      <c r="BB171" s="13">
        <v>0</v>
      </c>
      <c r="BC171" s="13">
        <v>0</v>
      </c>
      <c r="BD171" s="13">
        <v>0</v>
      </c>
      <c r="BE171" s="13">
        <v>0</v>
      </c>
      <c r="BF171" s="13">
        <v>0</v>
      </c>
      <c r="BG171" s="13">
        <v>0</v>
      </c>
      <c r="BH171" s="13">
        <v>0</v>
      </c>
      <c r="BI171" s="13">
        <v>0</v>
      </c>
      <c r="BJ171" s="13">
        <v>0</v>
      </c>
      <c r="BK171" s="13" t="s">
        <v>1876</v>
      </c>
      <c r="BL171" s="13" t="s">
        <v>1868</v>
      </c>
      <c r="BM171" s="13" t="s">
        <v>195</v>
      </c>
      <c r="BN171" s="13" t="s">
        <v>2997</v>
      </c>
      <c r="BO171" s="13">
        <v>3</v>
      </c>
      <c r="BP171" s="13" t="s">
        <v>1880</v>
      </c>
      <c r="BQ171" s="104" t="s">
        <v>1974</v>
      </c>
      <c r="BR171" s="104" t="s">
        <v>1974</v>
      </c>
      <c r="BS171" s="111">
        <v>0.73</v>
      </c>
      <c r="BT171" s="70"/>
      <c r="BU171" s="72">
        <v>1</v>
      </c>
      <c r="BV171" s="70">
        <v>4.7600000000000003E-2</v>
      </c>
      <c r="BW171" s="70"/>
      <c r="BX171" s="171"/>
      <c r="BY171" s="72"/>
      <c r="BZ171" s="84"/>
      <c r="CA171" s="91"/>
      <c r="CB171" s="70" t="s">
        <v>3071</v>
      </c>
      <c r="CC171" s="172">
        <v>71.3</v>
      </c>
      <c r="CD171" s="72" t="s">
        <v>3080</v>
      </c>
      <c r="CE171" s="83">
        <v>100</v>
      </c>
      <c r="CF171" s="92">
        <v>27.78</v>
      </c>
      <c r="CG171" s="70"/>
    </row>
    <row r="172" spans="1:85" ht="113.25" hidden="1" customHeight="1" x14ac:dyDescent="0.3">
      <c r="A172" s="62">
        <v>587</v>
      </c>
      <c r="B172" s="13">
        <v>587</v>
      </c>
      <c r="C172" s="63">
        <v>0</v>
      </c>
      <c r="D172" s="64">
        <v>1</v>
      </c>
      <c r="E172" s="13" t="s">
        <v>2086</v>
      </c>
      <c r="F172" s="13" t="s">
        <v>134</v>
      </c>
      <c r="G172" s="13" t="s">
        <v>3033</v>
      </c>
      <c r="H172" s="13" t="s">
        <v>169</v>
      </c>
      <c r="I172" s="13" t="s">
        <v>3034</v>
      </c>
      <c r="J172" s="13" t="s">
        <v>170</v>
      </c>
      <c r="K172" s="13" t="s">
        <v>2042</v>
      </c>
      <c r="L172" s="13" t="s">
        <v>111</v>
      </c>
      <c r="M172" s="13" t="s">
        <v>2993</v>
      </c>
      <c r="N172" s="13" t="s">
        <v>128</v>
      </c>
      <c r="O172" s="13" t="s">
        <v>87</v>
      </c>
      <c r="P172" s="13" t="s">
        <v>1868</v>
      </c>
      <c r="Q172" s="13" t="s">
        <v>200</v>
      </c>
      <c r="R172" s="13">
        <v>20.12</v>
      </c>
      <c r="S172" s="178">
        <v>4.0999999999999996</v>
      </c>
      <c r="T172" s="178">
        <v>5</v>
      </c>
      <c r="U172" s="178">
        <v>5</v>
      </c>
      <c r="V172" s="178">
        <v>5</v>
      </c>
      <c r="W172" s="178">
        <v>1.02</v>
      </c>
      <c r="X172" s="13" t="s">
        <v>3081</v>
      </c>
      <c r="Y172" s="13" t="s">
        <v>1933</v>
      </c>
      <c r="Z172" s="13" t="s">
        <v>3082</v>
      </c>
      <c r="AA172" s="13" t="s">
        <v>3083</v>
      </c>
      <c r="AB172" s="13">
        <v>0</v>
      </c>
      <c r="AC172" s="13">
        <v>2015</v>
      </c>
      <c r="AD172" s="13" t="s">
        <v>2996</v>
      </c>
      <c r="AE172" s="13" t="s">
        <v>203</v>
      </c>
      <c r="AF172" s="13" t="s">
        <v>3084</v>
      </c>
      <c r="AG172" s="13" t="s">
        <v>3085</v>
      </c>
      <c r="AH172" s="13">
        <v>20.12</v>
      </c>
      <c r="AI172" s="13" t="s">
        <v>3086</v>
      </c>
      <c r="AJ172" s="13" t="s">
        <v>1876</v>
      </c>
      <c r="AK172" s="13">
        <v>0</v>
      </c>
      <c r="AL172" s="13" t="s">
        <v>1952</v>
      </c>
      <c r="AM172" s="13">
        <v>0</v>
      </c>
      <c r="AN172" s="13">
        <v>0</v>
      </c>
      <c r="AO172" s="13">
        <v>0</v>
      </c>
      <c r="AP172" s="13">
        <v>0</v>
      </c>
      <c r="AQ172" s="13">
        <v>0</v>
      </c>
      <c r="AR172" s="13">
        <v>0</v>
      </c>
      <c r="AS172" s="13">
        <v>0</v>
      </c>
      <c r="AT172" s="13">
        <v>0</v>
      </c>
      <c r="AU172" s="13">
        <v>0</v>
      </c>
      <c r="AV172" s="13">
        <v>0</v>
      </c>
      <c r="AW172" s="13">
        <v>0</v>
      </c>
      <c r="AX172" s="13">
        <v>0</v>
      </c>
      <c r="AY172" s="13">
        <v>0</v>
      </c>
      <c r="AZ172" s="13">
        <v>0</v>
      </c>
      <c r="BA172" s="13">
        <v>0</v>
      </c>
      <c r="BB172" s="13">
        <v>0</v>
      </c>
      <c r="BC172" s="13">
        <v>0</v>
      </c>
      <c r="BD172" s="13">
        <v>0</v>
      </c>
      <c r="BE172" s="13">
        <v>0</v>
      </c>
      <c r="BF172" s="13">
        <v>0</v>
      </c>
      <c r="BG172" s="13">
        <v>0</v>
      </c>
      <c r="BH172" s="13">
        <v>0</v>
      </c>
      <c r="BI172" s="13">
        <v>0</v>
      </c>
      <c r="BJ172" s="13">
        <v>0</v>
      </c>
      <c r="BK172" s="13" t="s">
        <v>1876</v>
      </c>
      <c r="BL172" s="13" t="s">
        <v>1868</v>
      </c>
      <c r="BM172" s="13" t="s">
        <v>3087</v>
      </c>
      <c r="BN172" s="13" t="s">
        <v>3088</v>
      </c>
      <c r="BO172" s="13">
        <v>6</v>
      </c>
      <c r="BP172" s="13" t="s">
        <v>2412</v>
      </c>
      <c r="BQ172" s="66" t="s">
        <v>2421</v>
      </c>
      <c r="BR172" s="67" t="s">
        <v>2422</v>
      </c>
      <c r="BS172" s="80">
        <v>4.0999999999999996</v>
      </c>
      <c r="BT172" s="70"/>
      <c r="BU172" s="72">
        <v>1</v>
      </c>
      <c r="BV172" s="70">
        <v>0.20380000000000001</v>
      </c>
      <c r="BW172" s="70"/>
      <c r="BX172" s="171">
        <v>4.0999999999999996</v>
      </c>
      <c r="BY172" s="72" t="s">
        <v>3089</v>
      </c>
      <c r="BZ172" s="84">
        <v>82</v>
      </c>
      <c r="CA172" s="91">
        <v>40.76</v>
      </c>
      <c r="CB172" s="70"/>
      <c r="CC172" s="172">
        <v>20.12</v>
      </c>
      <c r="CD172" s="72" t="s">
        <v>3090</v>
      </c>
      <c r="CE172" s="83">
        <v>402.4</v>
      </c>
      <c r="CF172" s="92">
        <v>120.38</v>
      </c>
      <c r="CG172" s="70"/>
    </row>
    <row r="173" spans="1:85" ht="113.25" hidden="1" customHeight="1" x14ac:dyDescent="0.3">
      <c r="A173" s="62">
        <v>589</v>
      </c>
      <c r="B173" s="13">
        <v>589</v>
      </c>
      <c r="C173" s="63">
        <v>0</v>
      </c>
      <c r="D173" s="64">
        <v>1</v>
      </c>
      <c r="E173" s="13" t="s">
        <v>2086</v>
      </c>
      <c r="F173" s="13" t="s">
        <v>134</v>
      </c>
      <c r="G173" s="13" t="s">
        <v>3033</v>
      </c>
      <c r="H173" s="13" t="s">
        <v>169</v>
      </c>
      <c r="I173" s="13" t="s">
        <v>3034</v>
      </c>
      <c r="J173" s="13" t="s">
        <v>170</v>
      </c>
      <c r="K173" s="13" t="s">
        <v>2042</v>
      </c>
      <c r="L173" s="13" t="s">
        <v>111</v>
      </c>
      <c r="M173" s="13" t="s">
        <v>2993</v>
      </c>
      <c r="N173" s="13" t="s">
        <v>128</v>
      </c>
      <c r="O173" s="13" t="s">
        <v>87</v>
      </c>
      <c r="P173" s="13" t="s">
        <v>1868</v>
      </c>
      <c r="Q173" s="13" t="s">
        <v>203</v>
      </c>
      <c r="R173" s="13">
        <v>10</v>
      </c>
      <c r="S173" s="13">
        <v>3.2</v>
      </c>
      <c r="T173" s="13">
        <v>2.5</v>
      </c>
      <c r="U173" s="13">
        <v>2</v>
      </c>
      <c r="V173" s="13">
        <v>1.3</v>
      </c>
      <c r="W173" s="13">
        <v>1</v>
      </c>
      <c r="X173" s="13" t="s">
        <v>3081</v>
      </c>
      <c r="Y173" s="13" t="s">
        <v>1933</v>
      </c>
      <c r="Z173" s="13" t="s">
        <v>3091</v>
      </c>
      <c r="AA173" s="13" t="s">
        <v>3083</v>
      </c>
      <c r="AB173" s="13">
        <v>20.12</v>
      </c>
      <c r="AC173" s="13">
        <v>2015</v>
      </c>
      <c r="AD173" s="13" t="s">
        <v>2996</v>
      </c>
      <c r="AE173" s="13" t="s">
        <v>3092</v>
      </c>
      <c r="AF173" s="13" t="s">
        <v>3084</v>
      </c>
      <c r="AG173" s="13" t="s">
        <v>3093</v>
      </c>
      <c r="AH173" s="13">
        <v>0</v>
      </c>
      <c r="AI173" s="13" t="s">
        <v>3086</v>
      </c>
      <c r="AJ173" s="13" t="s">
        <v>1876</v>
      </c>
      <c r="AK173" s="13">
        <v>0</v>
      </c>
      <c r="AL173" s="13" t="s">
        <v>1952</v>
      </c>
      <c r="AM173" s="13">
        <v>0</v>
      </c>
      <c r="AN173" s="13">
        <v>0</v>
      </c>
      <c r="AO173" s="13">
        <v>0</v>
      </c>
      <c r="AP173" s="13">
        <v>0</v>
      </c>
      <c r="AQ173" s="13">
        <v>0</v>
      </c>
      <c r="AR173" s="13">
        <v>0</v>
      </c>
      <c r="AS173" s="13">
        <v>0</v>
      </c>
      <c r="AT173" s="13">
        <v>0</v>
      </c>
      <c r="AU173" s="13">
        <v>0</v>
      </c>
      <c r="AV173" s="13">
        <v>0</v>
      </c>
      <c r="AW173" s="13">
        <v>0</v>
      </c>
      <c r="AX173" s="13">
        <v>0</v>
      </c>
      <c r="AY173" s="13">
        <v>0</v>
      </c>
      <c r="AZ173" s="13">
        <v>0</v>
      </c>
      <c r="BA173" s="13">
        <v>0</v>
      </c>
      <c r="BB173" s="13">
        <v>0</v>
      </c>
      <c r="BC173" s="13">
        <v>0</v>
      </c>
      <c r="BD173" s="13">
        <v>0</v>
      </c>
      <c r="BE173" s="13">
        <v>0</v>
      </c>
      <c r="BF173" s="13">
        <v>0</v>
      </c>
      <c r="BG173" s="13">
        <v>0</v>
      </c>
      <c r="BH173" s="13">
        <v>0</v>
      </c>
      <c r="BI173" s="13">
        <v>0</v>
      </c>
      <c r="BJ173" s="13">
        <v>0</v>
      </c>
      <c r="BK173" s="13" t="s">
        <v>1876</v>
      </c>
      <c r="BL173" s="13" t="s">
        <v>1868</v>
      </c>
      <c r="BM173" s="13" t="s">
        <v>3087</v>
      </c>
      <c r="BN173" s="13" t="s">
        <v>3088</v>
      </c>
      <c r="BO173" s="13">
        <v>6</v>
      </c>
      <c r="BP173" s="13" t="s">
        <v>2412</v>
      </c>
      <c r="BQ173" s="66" t="s">
        <v>2421</v>
      </c>
      <c r="BR173" s="67" t="s">
        <v>2422</v>
      </c>
      <c r="BS173" s="80">
        <v>3.2</v>
      </c>
      <c r="BT173" s="70"/>
      <c r="BU173" s="72">
        <v>1</v>
      </c>
      <c r="BV173" s="70">
        <v>0.32</v>
      </c>
      <c r="BW173" s="70"/>
      <c r="BX173" s="80">
        <v>3.2</v>
      </c>
      <c r="BY173" s="72" t="s">
        <v>3094</v>
      </c>
      <c r="BZ173" s="72">
        <v>0</v>
      </c>
      <c r="CA173" s="91">
        <v>32</v>
      </c>
      <c r="CB173" s="70"/>
      <c r="CC173" s="82">
        <v>6.86</v>
      </c>
      <c r="CD173" s="72" t="s">
        <v>3095</v>
      </c>
      <c r="CE173" s="160">
        <v>274.39999999999998</v>
      </c>
      <c r="CF173" s="92">
        <v>100.6</v>
      </c>
      <c r="CG173" s="70"/>
    </row>
    <row r="174" spans="1:85" ht="113.25" hidden="1" customHeight="1" x14ac:dyDescent="0.3">
      <c r="A174" s="62">
        <v>593</v>
      </c>
      <c r="B174" s="13">
        <v>593</v>
      </c>
      <c r="C174" s="63">
        <v>0</v>
      </c>
      <c r="D174" s="64">
        <v>3</v>
      </c>
      <c r="E174" s="13" t="s">
        <v>2086</v>
      </c>
      <c r="F174" s="13" t="s">
        <v>134</v>
      </c>
      <c r="G174" s="13" t="s">
        <v>3033</v>
      </c>
      <c r="H174" s="13" t="s">
        <v>169</v>
      </c>
      <c r="I174" s="13" t="s">
        <v>3034</v>
      </c>
      <c r="J174" s="13" t="s">
        <v>170</v>
      </c>
      <c r="K174" s="13" t="s">
        <v>2042</v>
      </c>
      <c r="L174" s="13" t="s">
        <v>111</v>
      </c>
      <c r="M174" s="13" t="s">
        <v>2993</v>
      </c>
      <c r="N174" s="13" t="s">
        <v>128</v>
      </c>
      <c r="O174" s="13" t="s">
        <v>87</v>
      </c>
      <c r="P174" s="13" t="s">
        <v>1868</v>
      </c>
      <c r="Q174" s="13" t="s">
        <v>207</v>
      </c>
      <c r="R174" s="13">
        <v>27</v>
      </c>
      <c r="S174" s="13">
        <v>1</v>
      </c>
      <c r="T174" s="13">
        <v>8</v>
      </c>
      <c r="U174" s="13">
        <v>8</v>
      </c>
      <c r="V174" s="13">
        <v>8</v>
      </c>
      <c r="W174" s="13">
        <v>2</v>
      </c>
      <c r="X174" s="13" t="s">
        <v>3096</v>
      </c>
      <c r="Y174" s="13" t="s">
        <v>2045</v>
      </c>
      <c r="Z174" s="13" t="s">
        <v>3097</v>
      </c>
      <c r="AA174" s="13" t="s">
        <v>2809</v>
      </c>
      <c r="AB174" s="13" t="s">
        <v>3098</v>
      </c>
      <c r="AC174" s="13">
        <v>2015</v>
      </c>
      <c r="AD174" s="13" t="s">
        <v>2996</v>
      </c>
      <c r="AE174" s="13" t="s">
        <v>3099</v>
      </c>
      <c r="AF174" s="13" t="s">
        <v>3100</v>
      </c>
      <c r="AG174" s="13" t="s">
        <v>3101</v>
      </c>
      <c r="AH174" s="13">
        <v>0</v>
      </c>
      <c r="AI174" s="13" t="s">
        <v>3102</v>
      </c>
      <c r="AJ174" s="13" t="s">
        <v>1876</v>
      </c>
      <c r="AK174" s="13">
        <v>0</v>
      </c>
      <c r="AL174" s="13" t="s">
        <v>1952</v>
      </c>
      <c r="AM174" s="13">
        <v>0</v>
      </c>
      <c r="AN174" s="13">
        <v>0</v>
      </c>
      <c r="AO174" s="13">
        <v>0</v>
      </c>
      <c r="AP174" s="13">
        <v>0</v>
      </c>
      <c r="AQ174" s="13">
        <v>0</v>
      </c>
      <c r="AR174" s="13">
        <v>0</v>
      </c>
      <c r="AS174" s="13">
        <v>0</v>
      </c>
      <c r="AT174" s="13">
        <v>0</v>
      </c>
      <c r="AU174" s="13">
        <v>0</v>
      </c>
      <c r="AV174" s="13">
        <v>0</v>
      </c>
      <c r="AW174" s="13">
        <v>0</v>
      </c>
      <c r="AX174" s="13">
        <v>0</v>
      </c>
      <c r="AY174" s="13">
        <v>0</v>
      </c>
      <c r="AZ174" s="13">
        <v>0</v>
      </c>
      <c r="BA174" s="13">
        <v>0</v>
      </c>
      <c r="BB174" s="13">
        <v>0</v>
      </c>
      <c r="BC174" s="13">
        <v>0</v>
      </c>
      <c r="BD174" s="13">
        <v>0</v>
      </c>
      <c r="BE174" s="13">
        <v>0</v>
      </c>
      <c r="BF174" s="13">
        <v>0</v>
      </c>
      <c r="BG174" s="13">
        <v>0</v>
      </c>
      <c r="BH174" s="13">
        <v>0</v>
      </c>
      <c r="BI174" s="13">
        <v>0</v>
      </c>
      <c r="BJ174" s="13">
        <v>0</v>
      </c>
      <c r="BK174" s="13" t="s">
        <v>1876</v>
      </c>
      <c r="BL174" s="13" t="s">
        <v>1868</v>
      </c>
      <c r="BM174" s="13" t="s">
        <v>206</v>
      </c>
      <c r="BN174" s="13" t="s">
        <v>2997</v>
      </c>
      <c r="BO174" s="13">
        <v>15</v>
      </c>
      <c r="BP174" s="13" t="s">
        <v>2531</v>
      </c>
      <c r="BQ174" s="66" t="s">
        <v>3103</v>
      </c>
      <c r="BR174" s="67" t="s">
        <v>3104</v>
      </c>
      <c r="BS174" s="80">
        <v>2</v>
      </c>
      <c r="BT174" s="70"/>
      <c r="BU174" s="72">
        <v>200</v>
      </c>
      <c r="BV174" s="70">
        <v>7.4</v>
      </c>
      <c r="BW174" s="70"/>
      <c r="BX174" s="80">
        <v>2</v>
      </c>
      <c r="BY174" s="72" t="s">
        <v>3105</v>
      </c>
      <c r="BZ174" s="72">
        <v>0</v>
      </c>
      <c r="CA174" s="91">
        <v>7.41</v>
      </c>
      <c r="CB174" s="70"/>
      <c r="CC174" s="82">
        <v>11.37</v>
      </c>
      <c r="CD174" s="72" t="s">
        <v>3106</v>
      </c>
      <c r="CE174" s="160">
        <v>142.13</v>
      </c>
      <c r="CF174" s="92">
        <v>49.52</v>
      </c>
      <c r="CG174" s="70"/>
    </row>
    <row r="175" spans="1:85" ht="113.25" hidden="1" customHeight="1" x14ac:dyDescent="0.3">
      <c r="A175" s="62">
        <v>596</v>
      </c>
      <c r="B175" s="13">
        <v>596</v>
      </c>
      <c r="C175" s="63">
        <v>0</v>
      </c>
      <c r="D175" s="64">
        <v>1</v>
      </c>
      <c r="E175" s="13" t="s">
        <v>2086</v>
      </c>
      <c r="F175" s="13" t="s">
        <v>134</v>
      </c>
      <c r="G175" s="13">
        <v>39</v>
      </c>
      <c r="H175" s="13" t="s">
        <v>169</v>
      </c>
      <c r="I175" s="13">
        <v>179</v>
      </c>
      <c r="J175" s="13" t="s">
        <v>170</v>
      </c>
      <c r="K175" s="13" t="s">
        <v>2042</v>
      </c>
      <c r="L175" s="13" t="s">
        <v>111</v>
      </c>
      <c r="M175" s="13">
        <v>126</v>
      </c>
      <c r="N175" s="13" t="s">
        <v>128</v>
      </c>
      <c r="O175" s="13" t="s">
        <v>87</v>
      </c>
      <c r="P175" s="13" t="s">
        <v>1868</v>
      </c>
      <c r="Q175" s="13" t="s">
        <v>212</v>
      </c>
      <c r="R175" s="13">
        <v>16</v>
      </c>
      <c r="S175" s="13">
        <v>3</v>
      </c>
      <c r="T175" s="13">
        <v>8</v>
      </c>
      <c r="U175" s="13">
        <v>12</v>
      </c>
      <c r="V175" s="13">
        <v>15</v>
      </c>
      <c r="W175" s="13">
        <v>16</v>
      </c>
      <c r="X175" s="13" t="s">
        <v>3107</v>
      </c>
      <c r="Y175" s="13" t="s">
        <v>2045</v>
      </c>
      <c r="Z175" s="13" t="s">
        <v>3108</v>
      </c>
      <c r="AA175" s="13" t="s">
        <v>3027</v>
      </c>
      <c r="AB175" s="13">
        <v>0</v>
      </c>
      <c r="AC175" s="13">
        <v>2015</v>
      </c>
      <c r="AD175" s="13" t="s">
        <v>2996</v>
      </c>
      <c r="AE175" s="13">
        <v>0</v>
      </c>
      <c r="AF175" s="13">
        <v>0</v>
      </c>
      <c r="AG175" s="13">
        <v>0</v>
      </c>
      <c r="AH175" s="13">
        <v>0</v>
      </c>
      <c r="AI175" s="13">
        <v>0</v>
      </c>
      <c r="AJ175" s="13" t="s">
        <v>1876</v>
      </c>
      <c r="AK175" s="13">
        <v>0</v>
      </c>
      <c r="AL175" s="13" t="s">
        <v>1891</v>
      </c>
      <c r="AM175" s="13">
        <v>0</v>
      </c>
      <c r="AN175" s="13">
        <v>0</v>
      </c>
      <c r="AO175" s="13">
        <v>0</v>
      </c>
      <c r="AP175" s="13">
        <v>0</v>
      </c>
      <c r="AQ175" s="13">
        <v>0</v>
      </c>
      <c r="AR175" s="13">
        <v>0</v>
      </c>
      <c r="AS175" s="13">
        <v>0</v>
      </c>
      <c r="AT175" s="13">
        <v>0</v>
      </c>
      <c r="AU175" s="13">
        <v>0</v>
      </c>
      <c r="AV175" s="13">
        <v>0</v>
      </c>
      <c r="AW175" s="13">
        <v>0</v>
      </c>
      <c r="AX175" s="13">
        <v>0</v>
      </c>
      <c r="AY175" s="13">
        <v>0</v>
      </c>
      <c r="AZ175" s="13">
        <v>0</v>
      </c>
      <c r="BA175" s="13">
        <v>0</v>
      </c>
      <c r="BB175" s="13">
        <v>0</v>
      </c>
      <c r="BC175" s="13">
        <v>0</v>
      </c>
      <c r="BD175" s="13">
        <v>0</v>
      </c>
      <c r="BE175" s="13">
        <v>0</v>
      </c>
      <c r="BF175" s="13">
        <v>0</v>
      </c>
      <c r="BG175" s="13">
        <v>0</v>
      </c>
      <c r="BH175" s="13">
        <v>0</v>
      </c>
      <c r="BI175" s="13">
        <v>0</v>
      </c>
      <c r="BJ175" s="13">
        <v>0</v>
      </c>
      <c r="BK175" s="13" t="s">
        <v>1876</v>
      </c>
      <c r="BL175" s="13" t="s">
        <v>1868</v>
      </c>
      <c r="BM175" s="13" t="s">
        <v>211</v>
      </c>
      <c r="BN175" s="13" t="s">
        <v>2997</v>
      </c>
      <c r="BO175" s="13">
        <v>11</v>
      </c>
      <c r="BP175" s="13" t="s">
        <v>2050</v>
      </c>
      <c r="BQ175" s="104" t="s">
        <v>1974</v>
      </c>
      <c r="BR175" s="104" t="s">
        <v>1974</v>
      </c>
      <c r="BS175" s="80">
        <v>2.4</v>
      </c>
      <c r="BT175" s="70"/>
      <c r="BU175" s="72">
        <v>80</v>
      </c>
      <c r="BV175" s="70">
        <v>15</v>
      </c>
      <c r="BW175" s="70"/>
      <c r="BX175" s="80">
        <v>5</v>
      </c>
      <c r="BY175" s="72" t="s">
        <v>3109</v>
      </c>
      <c r="BZ175" s="84">
        <v>62.5</v>
      </c>
      <c r="CA175" s="91">
        <v>31.25</v>
      </c>
      <c r="CB175" s="70"/>
      <c r="CC175" s="82">
        <v>5</v>
      </c>
      <c r="CD175" s="72" t="s">
        <v>3110</v>
      </c>
      <c r="CE175" s="83">
        <v>100</v>
      </c>
      <c r="CF175" s="92">
        <v>100</v>
      </c>
      <c r="CG175" s="70"/>
    </row>
    <row r="176" spans="1:85" ht="113.25" hidden="1" customHeight="1" x14ac:dyDescent="0.3">
      <c r="A176" s="62">
        <v>599</v>
      </c>
      <c r="B176" s="13">
        <v>599</v>
      </c>
      <c r="C176" s="63">
        <v>0</v>
      </c>
      <c r="D176" s="64">
        <v>1</v>
      </c>
      <c r="E176" s="13" t="s">
        <v>2086</v>
      </c>
      <c r="F176" s="13" t="s">
        <v>134</v>
      </c>
      <c r="G176" s="13">
        <v>39</v>
      </c>
      <c r="H176" s="13" t="s">
        <v>169</v>
      </c>
      <c r="I176" s="13">
        <v>179</v>
      </c>
      <c r="J176" s="13" t="s">
        <v>170</v>
      </c>
      <c r="K176" s="13" t="s">
        <v>2042</v>
      </c>
      <c r="L176" s="13" t="s">
        <v>111</v>
      </c>
      <c r="M176" s="13">
        <v>126</v>
      </c>
      <c r="N176" s="13" t="s">
        <v>128</v>
      </c>
      <c r="O176" s="13" t="s">
        <v>87</v>
      </c>
      <c r="P176" s="13" t="s">
        <v>1868</v>
      </c>
      <c r="Q176" s="13" t="s">
        <v>219</v>
      </c>
      <c r="R176" s="13">
        <v>1</v>
      </c>
      <c r="S176" s="65">
        <v>0.06</v>
      </c>
      <c r="T176" s="179">
        <v>0.1</v>
      </c>
      <c r="U176" s="65">
        <v>0.8</v>
      </c>
      <c r="V176" s="65">
        <v>1</v>
      </c>
      <c r="W176" s="65">
        <v>0</v>
      </c>
      <c r="X176" s="13" t="s">
        <v>3111</v>
      </c>
      <c r="Y176" s="13" t="s">
        <v>2045</v>
      </c>
      <c r="Z176" s="13" t="s">
        <v>3112</v>
      </c>
      <c r="AA176" s="13" t="s">
        <v>3113</v>
      </c>
      <c r="AB176" s="13">
        <v>1</v>
      </c>
      <c r="AC176" s="13">
        <v>2015</v>
      </c>
      <c r="AD176" s="13" t="s">
        <v>2996</v>
      </c>
      <c r="AE176" s="13">
        <v>0</v>
      </c>
      <c r="AF176" s="13">
        <v>0</v>
      </c>
      <c r="AG176" s="13">
        <v>0</v>
      </c>
      <c r="AH176" s="13">
        <v>0</v>
      </c>
      <c r="AI176" s="13">
        <v>0</v>
      </c>
      <c r="AJ176" s="13" t="s">
        <v>1876</v>
      </c>
      <c r="AK176" s="13">
        <v>0</v>
      </c>
      <c r="AL176" s="13" t="s">
        <v>1891</v>
      </c>
      <c r="AM176" s="13">
        <v>0</v>
      </c>
      <c r="AN176" s="13">
        <v>0</v>
      </c>
      <c r="AO176" s="13">
        <v>0</v>
      </c>
      <c r="AP176" s="13">
        <v>0</v>
      </c>
      <c r="AQ176" s="13">
        <v>0</v>
      </c>
      <c r="AR176" s="13">
        <v>0</v>
      </c>
      <c r="AS176" s="13">
        <v>0</v>
      </c>
      <c r="AT176" s="13">
        <v>0</v>
      </c>
      <c r="AU176" s="13">
        <v>0</v>
      </c>
      <c r="AV176" s="13">
        <v>0</v>
      </c>
      <c r="AW176" s="13">
        <v>0</v>
      </c>
      <c r="AX176" s="13">
        <v>0</v>
      </c>
      <c r="AY176" s="13">
        <v>0</v>
      </c>
      <c r="AZ176" s="13">
        <v>0</v>
      </c>
      <c r="BA176" s="13">
        <v>0</v>
      </c>
      <c r="BB176" s="13">
        <v>0</v>
      </c>
      <c r="BC176" s="13">
        <v>0</v>
      </c>
      <c r="BD176" s="13">
        <v>0</v>
      </c>
      <c r="BE176" s="13">
        <v>0</v>
      </c>
      <c r="BF176" s="13">
        <v>0</v>
      </c>
      <c r="BG176" s="13">
        <v>0</v>
      </c>
      <c r="BH176" s="13">
        <v>0</v>
      </c>
      <c r="BI176" s="13">
        <v>0</v>
      </c>
      <c r="BJ176" s="13">
        <v>0</v>
      </c>
      <c r="BK176" s="13" t="s">
        <v>1876</v>
      </c>
      <c r="BL176" s="13" t="s">
        <v>1868</v>
      </c>
      <c r="BM176" s="13" t="s">
        <v>218</v>
      </c>
      <c r="BN176" s="13" t="s">
        <v>2997</v>
      </c>
      <c r="BO176" s="13">
        <v>15</v>
      </c>
      <c r="BP176" s="13" t="s">
        <v>2531</v>
      </c>
      <c r="BQ176" s="104" t="s">
        <v>1974</v>
      </c>
      <c r="BR176" s="104" t="s">
        <v>1974</v>
      </c>
      <c r="BS176" s="80">
        <v>0.06</v>
      </c>
      <c r="BT176" s="70"/>
      <c r="BU176" s="84">
        <v>0</v>
      </c>
      <c r="BV176" s="84">
        <v>0</v>
      </c>
      <c r="BW176" s="70"/>
      <c r="BX176" s="80">
        <v>7.0000000000000007E-2</v>
      </c>
      <c r="BY176" s="72" t="s">
        <v>3114</v>
      </c>
      <c r="BZ176" s="91">
        <v>70</v>
      </c>
      <c r="CA176" s="91">
        <v>7</v>
      </c>
      <c r="CB176" s="70"/>
      <c r="CC176" s="82">
        <v>0.09</v>
      </c>
      <c r="CD176" s="72" t="s">
        <v>3115</v>
      </c>
      <c r="CE176" s="92">
        <v>100</v>
      </c>
      <c r="CF176" s="92">
        <v>9</v>
      </c>
      <c r="CG176" s="70"/>
    </row>
    <row r="177" spans="1:85" ht="113.25" hidden="1" customHeight="1" x14ac:dyDescent="0.3">
      <c r="A177" s="62">
        <v>601</v>
      </c>
      <c r="B177" s="13">
        <v>601</v>
      </c>
      <c r="C177" s="63">
        <v>0</v>
      </c>
      <c r="D177" s="64">
        <v>3</v>
      </c>
      <c r="E177" s="13" t="s">
        <v>2086</v>
      </c>
      <c r="F177" s="13" t="s">
        <v>134</v>
      </c>
      <c r="G177" s="13" t="s">
        <v>3033</v>
      </c>
      <c r="H177" s="13" t="s">
        <v>169</v>
      </c>
      <c r="I177" s="13" t="s">
        <v>3034</v>
      </c>
      <c r="J177" s="13" t="s">
        <v>170</v>
      </c>
      <c r="K177" s="13" t="s">
        <v>2042</v>
      </c>
      <c r="L177" s="13" t="s">
        <v>111</v>
      </c>
      <c r="M177" s="13" t="s">
        <v>2993</v>
      </c>
      <c r="N177" s="13" t="s">
        <v>128</v>
      </c>
      <c r="O177" s="13" t="s">
        <v>87</v>
      </c>
      <c r="P177" s="13" t="s">
        <v>1868</v>
      </c>
      <c r="Q177" s="13" t="s">
        <v>223</v>
      </c>
      <c r="R177" s="13">
        <v>45000</v>
      </c>
      <c r="S177" s="13">
        <v>5625</v>
      </c>
      <c r="T177" s="13">
        <v>11250</v>
      </c>
      <c r="U177" s="13">
        <v>11250</v>
      </c>
      <c r="V177" s="13">
        <v>11250</v>
      </c>
      <c r="W177" s="13">
        <v>5625</v>
      </c>
      <c r="X177" s="13" t="s">
        <v>3116</v>
      </c>
      <c r="Y177" s="13" t="s">
        <v>2045</v>
      </c>
      <c r="Z177" s="13" t="s">
        <v>3117</v>
      </c>
      <c r="AA177" s="13" t="s">
        <v>3116</v>
      </c>
      <c r="AB177" s="13">
        <v>41531</v>
      </c>
      <c r="AC177" s="13">
        <v>2015</v>
      </c>
      <c r="AD177" s="13" t="s">
        <v>2996</v>
      </c>
      <c r="AE177" s="13">
        <v>0</v>
      </c>
      <c r="AF177" s="13">
        <v>0</v>
      </c>
      <c r="AG177" s="13">
        <v>0</v>
      </c>
      <c r="AH177" s="13">
        <v>0</v>
      </c>
      <c r="AI177" s="13">
        <v>0</v>
      </c>
      <c r="AJ177" s="13" t="s">
        <v>1876</v>
      </c>
      <c r="AK177" s="13">
        <v>0</v>
      </c>
      <c r="AL177" s="13" t="s">
        <v>1891</v>
      </c>
      <c r="AM177" s="13">
        <v>0</v>
      </c>
      <c r="AN177" s="13">
        <v>0</v>
      </c>
      <c r="AO177" s="13">
        <v>0</v>
      </c>
      <c r="AP177" s="13">
        <v>0</v>
      </c>
      <c r="AQ177" s="13">
        <v>0</v>
      </c>
      <c r="AR177" s="13">
        <v>0</v>
      </c>
      <c r="AS177" s="13">
        <v>0</v>
      </c>
      <c r="AT177" s="13">
        <v>0</v>
      </c>
      <c r="AU177" s="13">
        <v>0</v>
      </c>
      <c r="AV177" s="13">
        <v>0</v>
      </c>
      <c r="AW177" s="13">
        <v>0</v>
      </c>
      <c r="AX177" s="13">
        <v>0</v>
      </c>
      <c r="AY177" s="13">
        <v>0</v>
      </c>
      <c r="AZ177" s="13">
        <v>0</v>
      </c>
      <c r="BA177" s="13">
        <v>0</v>
      </c>
      <c r="BB177" s="13">
        <v>0</v>
      </c>
      <c r="BC177" s="13">
        <v>0</v>
      </c>
      <c r="BD177" s="13">
        <v>0</v>
      </c>
      <c r="BE177" s="13">
        <v>0</v>
      </c>
      <c r="BF177" s="13">
        <v>0</v>
      </c>
      <c r="BG177" s="13">
        <v>0</v>
      </c>
      <c r="BH177" s="13">
        <v>0</v>
      </c>
      <c r="BI177" s="13">
        <v>0</v>
      </c>
      <c r="BJ177" s="13">
        <v>0</v>
      </c>
      <c r="BK177" s="13" t="s">
        <v>1876</v>
      </c>
      <c r="BL177" s="13" t="s">
        <v>1868</v>
      </c>
      <c r="BM177" s="13" t="s">
        <v>222</v>
      </c>
      <c r="BN177" s="13" t="s">
        <v>2997</v>
      </c>
      <c r="BO177" s="13">
        <v>15</v>
      </c>
      <c r="BP177" s="13" t="s">
        <v>2531</v>
      </c>
      <c r="BQ177" s="104" t="s">
        <v>1974</v>
      </c>
      <c r="BR177" s="104" t="s">
        <v>1974</v>
      </c>
      <c r="BS177" s="80">
        <v>4352</v>
      </c>
      <c r="BT177" s="70"/>
      <c r="BU177" s="72">
        <v>77.36</v>
      </c>
      <c r="BV177" s="70">
        <v>9.67</v>
      </c>
      <c r="BW177" s="70"/>
      <c r="BX177" s="80">
        <v>4906</v>
      </c>
      <c r="BY177" s="72" t="s">
        <v>3118</v>
      </c>
      <c r="BZ177" s="84">
        <v>39.81</v>
      </c>
      <c r="CA177" s="91">
        <v>20.57</v>
      </c>
      <c r="CB177" s="70"/>
      <c r="CC177" s="82">
        <v>12.333</v>
      </c>
      <c r="CD177" s="72" t="s">
        <v>3119</v>
      </c>
      <c r="CE177" s="83">
        <v>100.08</v>
      </c>
      <c r="CF177" s="92">
        <v>37.08</v>
      </c>
      <c r="CG177" s="70"/>
    </row>
    <row r="178" spans="1:85" ht="113.25" hidden="1" customHeight="1" x14ac:dyDescent="0.3">
      <c r="A178" s="62">
        <v>603</v>
      </c>
      <c r="B178" s="13">
        <v>603</v>
      </c>
      <c r="C178" s="63">
        <v>0</v>
      </c>
      <c r="D178" s="64">
        <v>1</v>
      </c>
      <c r="E178" s="13" t="s">
        <v>2086</v>
      </c>
      <c r="F178" s="13" t="s">
        <v>134</v>
      </c>
      <c r="G178" s="13">
        <v>39</v>
      </c>
      <c r="H178" s="13" t="s">
        <v>169</v>
      </c>
      <c r="I178" s="13">
        <v>179</v>
      </c>
      <c r="J178" s="13" t="s">
        <v>170</v>
      </c>
      <c r="K178" s="13" t="s">
        <v>2042</v>
      </c>
      <c r="L178" s="13" t="s">
        <v>111</v>
      </c>
      <c r="M178" s="13">
        <v>126</v>
      </c>
      <c r="N178" s="13" t="s">
        <v>128</v>
      </c>
      <c r="O178" s="13" t="s">
        <v>87</v>
      </c>
      <c r="P178" s="13" t="s">
        <v>1868</v>
      </c>
      <c r="Q178" s="13" t="s">
        <v>226</v>
      </c>
      <c r="R178" s="13">
        <v>1</v>
      </c>
      <c r="S178" s="65">
        <v>0.2</v>
      </c>
      <c r="T178" s="65">
        <v>0.5</v>
      </c>
      <c r="U178" s="65">
        <v>0.8</v>
      </c>
      <c r="V178" s="65">
        <v>1</v>
      </c>
      <c r="W178" s="180">
        <v>1</v>
      </c>
      <c r="X178" s="13" t="s">
        <v>3120</v>
      </c>
      <c r="Y178" s="13" t="s">
        <v>2045</v>
      </c>
      <c r="Z178" s="13">
        <v>0</v>
      </c>
      <c r="AA178" s="13" t="s">
        <v>3120</v>
      </c>
      <c r="AB178" s="13">
        <v>0</v>
      </c>
      <c r="AC178" s="13">
        <v>2015</v>
      </c>
      <c r="AD178" s="13" t="s">
        <v>2996</v>
      </c>
      <c r="AE178" s="13">
        <v>0</v>
      </c>
      <c r="AF178" s="13">
        <v>0</v>
      </c>
      <c r="AG178" s="13">
        <v>0</v>
      </c>
      <c r="AH178" s="13">
        <v>0</v>
      </c>
      <c r="AI178" s="13">
        <v>0</v>
      </c>
      <c r="AJ178" s="13" t="s">
        <v>1876</v>
      </c>
      <c r="AK178" s="13">
        <v>0</v>
      </c>
      <c r="AL178" s="13" t="s">
        <v>1891</v>
      </c>
      <c r="AM178" s="13">
        <v>0</v>
      </c>
      <c r="AN178" s="13">
        <v>0</v>
      </c>
      <c r="AO178" s="13">
        <v>0</v>
      </c>
      <c r="AP178" s="13">
        <v>0</v>
      </c>
      <c r="AQ178" s="13">
        <v>0</v>
      </c>
      <c r="AR178" s="13">
        <v>0</v>
      </c>
      <c r="AS178" s="13">
        <v>0</v>
      </c>
      <c r="AT178" s="13">
        <v>0</v>
      </c>
      <c r="AU178" s="13">
        <v>0</v>
      </c>
      <c r="AV178" s="13">
        <v>0</v>
      </c>
      <c r="AW178" s="13">
        <v>0</v>
      </c>
      <c r="AX178" s="13">
        <v>0</v>
      </c>
      <c r="AY178" s="13">
        <v>0</v>
      </c>
      <c r="AZ178" s="13">
        <v>0</v>
      </c>
      <c r="BA178" s="13">
        <v>0</v>
      </c>
      <c r="BB178" s="13">
        <v>0</v>
      </c>
      <c r="BC178" s="13">
        <v>0</v>
      </c>
      <c r="BD178" s="13">
        <v>0</v>
      </c>
      <c r="BE178" s="13">
        <v>0</v>
      </c>
      <c r="BF178" s="13">
        <v>0</v>
      </c>
      <c r="BG178" s="13">
        <v>0</v>
      </c>
      <c r="BH178" s="13">
        <v>0</v>
      </c>
      <c r="BI178" s="13">
        <v>0</v>
      </c>
      <c r="BJ178" s="13">
        <v>0</v>
      </c>
      <c r="BK178" s="13" t="s">
        <v>1876</v>
      </c>
      <c r="BL178" s="13" t="s">
        <v>1868</v>
      </c>
      <c r="BM178" s="13" t="s">
        <v>225</v>
      </c>
      <c r="BN178" s="13" t="s">
        <v>2997</v>
      </c>
      <c r="BO178" s="13">
        <v>15</v>
      </c>
      <c r="BP178" s="13" t="s">
        <v>2531</v>
      </c>
      <c r="BQ178" s="104" t="s">
        <v>1974</v>
      </c>
      <c r="BR178" s="104" t="s">
        <v>1974</v>
      </c>
      <c r="BS178" s="80">
        <v>0.1</v>
      </c>
      <c r="BT178" s="70"/>
      <c r="BU178" s="72">
        <v>0</v>
      </c>
      <c r="BV178" s="70">
        <v>0</v>
      </c>
      <c r="BW178" s="70"/>
      <c r="BX178" s="80">
        <v>0.15</v>
      </c>
      <c r="BY178" s="72" t="s">
        <v>3121</v>
      </c>
      <c r="BZ178" s="84">
        <v>30</v>
      </c>
      <c r="CA178" s="70" t="s">
        <v>3122</v>
      </c>
      <c r="CB178" s="70"/>
      <c r="CC178" s="82">
        <v>0.35</v>
      </c>
      <c r="CD178" s="72" t="s">
        <v>3123</v>
      </c>
      <c r="CE178" s="83">
        <v>70</v>
      </c>
      <c r="CF178" s="129">
        <v>35</v>
      </c>
      <c r="CG178" s="70"/>
    </row>
    <row r="179" spans="1:85" ht="113.25" hidden="1" customHeight="1" x14ac:dyDescent="0.3">
      <c r="A179" s="62">
        <v>605</v>
      </c>
      <c r="B179" s="13">
        <v>605</v>
      </c>
      <c r="C179" s="63">
        <v>0</v>
      </c>
      <c r="D179" s="64">
        <v>1</v>
      </c>
      <c r="E179" s="13" t="s">
        <v>2086</v>
      </c>
      <c r="F179" s="13" t="s">
        <v>134</v>
      </c>
      <c r="G179" s="13" t="s">
        <v>3033</v>
      </c>
      <c r="H179" s="13" t="s">
        <v>169</v>
      </c>
      <c r="I179" s="13" t="s">
        <v>3034</v>
      </c>
      <c r="J179" s="13" t="s">
        <v>170</v>
      </c>
      <c r="K179" s="13" t="s">
        <v>2042</v>
      </c>
      <c r="L179" s="13" t="s">
        <v>111</v>
      </c>
      <c r="M179" s="13" t="s">
        <v>3124</v>
      </c>
      <c r="N179" s="13" t="s">
        <v>160</v>
      </c>
      <c r="O179" s="13" t="s">
        <v>87</v>
      </c>
      <c r="P179" s="13" t="s">
        <v>1868</v>
      </c>
      <c r="Q179" s="13" t="s">
        <v>230</v>
      </c>
      <c r="R179" s="13">
        <v>27.2</v>
      </c>
      <c r="S179" s="65">
        <v>10.7</v>
      </c>
      <c r="T179" s="65">
        <v>16.98</v>
      </c>
      <c r="U179" s="65">
        <v>22.35</v>
      </c>
      <c r="V179" s="65">
        <v>25.97</v>
      </c>
      <c r="W179" s="65">
        <v>27.2</v>
      </c>
      <c r="X179" s="13" t="s">
        <v>3125</v>
      </c>
      <c r="Y179" s="13" t="s">
        <v>2045</v>
      </c>
      <c r="Z179" s="13" t="s">
        <v>3126</v>
      </c>
      <c r="AA179" s="13" t="s">
        <v>10</v>
      </c>
      <c r="AB179" s="13" t="s">
        <v>3127</v>
      </c>
      <c r="AC179" s="13">
        <v>2015</v>
      </c>
      <c r="AD179" s="13" t="s">
        <v>3128</v>
      </c>
      <c r="AE179" s="13">
        <v>0</v>
      </c>
      <c r="AF179" s="13">
        <v>0</v>
      </c>
      <c r="AG179" s="13">
        <v>0</v>
      </c>
      <c r="AH179" s="13">
        <v>0</v>
      </c>
      <c r="AI179" s="13">
        <v>0</v>
      </c>
      <c r="AJ179" s="13" t="s">
        <v>1876</v>
      </c>
      <c r="AK179" s="13">
        <v>0</v>
      </c>
      <c r="AL179" s="13" t="s">
        <v>1891</v>
      </c>
      <c r="AM179" s="13">
        <v>0</v>
      </c>
      <c r="AN179" s="13">
        <v>0</v>
      </c>
      <c r="AO179" s="13">
        <v>0</v>
      </c>
      <c r="AP179" s="13">
        <v>0</v>
      </c>
      <c r="AQ179" s="13">
        <v>0</v>
      </c>
      <c r="AR179" s="13">
        <v>0</v>
      </c>
      <c r="AS179" s="13">
        <v>0</v>
      </c>
      <c r="AT179" s="13">
        <v>0</v>
      </c>
      <c r="AU179" s="13">
        <v>0</v>
      </c>
      <c r="AV179" s="13">
        <v>0</v>
      </c>
      <c r="AW179" s="13">
        <v>0</v>
      </c>
      <c r="AX179" s="13">
        <v>0</v>
      </c>
      <c r="AY179" s="13">
        <v>0</v>
      </c>
      <c r="AZ179" s="13">
        <v>0</v>
      </c>
      <c r="BA179" s="13">
        <v>0</v>
      </c>
      <c r="BB179" s="13">
        <v>0</v>
      </c>
      <c r="BC179" s="13">
        <v>0</v>
      </c>
      <c r="BD179" s="13">
        <v>0</v>
      </c>
      <c r="BE179" s="13">
        <v>0</v>
      </c>
      <c r="BF179" s="13">
        <v>0</v>
      </c>
      <c r="BG179" s="13">
        <v>0</v>
      </c>
      <c r="BH179" s="13">
        <v>0</v>
      </c>
      <c r="BI179" s="13">
        <v>0</v>
      </c>
      <c r="BJ179" s="13">
        <v>0</v>
      </c>
      <c r="BK179" s="13" t="s">
        <v>1876</v>
      </c>
      <c r="BL179" s="13" t="s">
        <v>1868</v>
      </c>
      <c r="BM179" s="13" t="s">
        <v>229</v>
      </c>
      <c r="BN179" s="13" t="s">
        <v>3129</v>
      </c>
      <c r="BO179" s="13">
        <v>15</v>
      </c>
      <c r="BP179" s="13" t="s">
        <v>2531</v>
      </c>
      <c r="BQ179" s="104" t="s">
        <v>1974</v>
      </c>
      <c r="BR179" s="104" t="s">
        <v>1974</v>
      </c>
      <c r="BS179" s="68">
        <v>0.107</v>
      </c>
      <c r="BT179" s="72" t="s">
        <v>3130</v>
      </c>
      <c r="BU179" s="70">
        <v>1</v>
      </c>
      <c r="BV179" s="70">
        <v>0.39</v>
      </c>
      <c r="BW179" s="70"/>
      <c r="BX179" s="181">
        <v>16.98</v>
      </c>
      <c r="BY179" s="72" t="s">
        <v>3131</v>
      </c>
      <c r="BZ179" s="91">
        <v>100</v>
      </c>
      <c r="CA179" s="91">
        <v>25</v>
      </c>
      <c r="CB179" s="72" t="s">
        <v>3132</v>
      </c>
      <c r="CC179" s="182">
        <v>17.18</v>
      </c>
      <c r="CD179" s="72" t="s">
        <v>3133</v>
      </c>
      <c r="CE179" s="92">
        <v>96.3</v>
      </c>
      <c r="CF179" s="92">
        <v>63.16</v>
      </c>
      <c r="CG179" s="72" t="s">
        <v>3134</v>
      </c>
    </row>
    <row r="180" spans="1:85" ht="113.25" hidden="1" customHeight="1" x14ac:dyDescent="0.3">
      <c r="A180" s="62">
        <v>614</v>
      </c>
      <c r="B180" s="13">
        <v>614</v>
      </c>
      <c r="C180" s="63">
        <v>0</v>
      </c>
      <c r="D180" s="64">
        <v>1</v>
      </c>
      <c r="E180" s="13" t="s">
        <v>2086</v>
      </c>
      <c r="F180" s="13" t="s">
        <v>134</v>
      </c>
      <c r="G180" s="13" t="s">
        <v>3135</v>
      </c>
      <c r="H180" s="13" t="s">
        <v>241</v>
      </c>
      <c r="I180" s="13" t="s">
        <v>3136</v>
      </c>
      <c r="J180" s="13" t="s">
        <v>242</v>
      </c>
      <c r="K180" s="13" t="s">
        <v>2042</v>
      </c>
      <c r="L180" s="13" t="s">
        <v>111</v>
      </c>
      <c r="M180" s="13" t="s">
        <v>2993</v>
      </c>
      <c r="N180" s="13" t="s">
        <v>128</v>
      </c>
      <c r="O180" s="13" t="s">
        <v>87</v>
      </c>
      <c r="P180" s="13" t="s">
        <v>1868</v>
      </c>
      <c r="Q180" s="13" t="s">
        <v>244</v>
      </c>
      <c r="R180" s="13">
        <v>25000</v>
      </c>
      <c r="S180" s="13">
        <v>1390</v>
      </c>
      <c r="T180" s="13">
        <v>7000</v>
      </c>
      <c r="U180" s="13">
        <v>6610</v>
      </c>
      <c r="V180" s="13">
        <v>7000</v>
      </c>
      <c r="W180" s="13">
        <v>3000</v>
      </c>
      <c r="X180" s="13" t="s">
        <v>3137</v>
      </c>
      <c r="Y180" s="13" t="s">
        <v>1933</v>
      </c>
      <c r="Z180" s="13" t="s">
        <v>3138</v>
      </c>
      <c r="AA180" s="13" t="s">
        <v>3139</v>
      </c>
      <c r="AB180" s="13">
        <v>0</v>
      </c>
      <c r="AC180" s="13" t="s">
        <v>2323</v>
      </c>
      <c r="AD180" s="13" t="s">
        <v>3140</v>
      </c>
      <c r="AE180" s="13" t="s">
        <v>3141</v>
      </c>
      <c r="AF180" s="13" t="s">
        <v>3137</v>
      </c>
      <c r="AG180" s="13" t="s">
        <v>3138</v>
      </c>
      <c r="AH180" s="13">
        <v>62869</v>
      </c>
      <c r="AI180" s="13" t="s">
        <v>3139</v>
      </c>
      <c r="AJ180" s="13" t="s">
        <v>1876</v>
      </c>
      <c r="AK180" s="13">
        <v>0</v>
      </c>
      <c r="AL180" s="13" t="s">
        <v>1952</v>
      </c>
      <c r="AM180" s="13">
        <v>0</v>
      </c>
      <c r="AN180" s="13">
        <v>0</v>
      </c>
      <c r="AO180" s="13">
        <v>0</v>
      </c>
      <c r="AP180" s="13">
        <v>0</v>
      </c>
      <c r="AQ180" s="13">
        <v>0</v>
      </c>
      <c r="AR180" s="13">
        <v>0</v>
      </c>
      <c r="AS180" s="13">
        <v>0</v>
      </c>
      <c r="AT180" s="13">
        <v>0</v>
      </c>
      <c r="AU180" s="13">
        <v>0</v>
      </c>
      <c r="AV180" s="13">
        <v>0</v>
      </c>
      <c r="AW180" s="13">
        <v>0</v>
      </c>
      <c r="AX180" s="13">
        <v>0</v>
      </c>
      <c r="AY180" s="13">
        <v>0</v>
      </c>
      <c r="AZ180" s="13">
        <v>0</v>
      </c>
      <c r="BA180" s="13">
        <v>0</v>
      </c>
      <c r="BB180" s="13">
        <v>0</v>
      </c>
      <c r="BC180" s="13">
        <v>0</v>
      </c>
      <c r="BD180" s="13">
        <v>0</v>
      </c>
      <c r="BE180" s="13">
        <v>0</v>
      </c>
      <c r="BF180" s="13">
        <v>0</v>
      </c>
      <c r="BG180" s="13">
        <v>0</v>
      </c>
      <c r="BH180" s="13">
        <v>0</v>
      </c>
      <c r="BI180" s="13">
        <v>0</v>
      </c>
      <c r="BJ180" s="13">
        <v>0</v>
      </c>
      <c r="BK180" s="13" t="s">
        <v>1876</v>
      </c>
      <c r="BL180" s="13" t="s">
        <v>1868</v>
      </c>
      <c r="BM180" s="13" t="s">
        <v>243</v>
      </c>
      <c r="BN180" s="13" t="s">
        <v>3142</v>
      </c>
      <c r="BO180" s="13">
        <v>13</v>
      </c>
      <c r="BP180" s="13" t="s">
        <v>3028</v>
      </c>
      <c r="BQ180" s="104" t="s">
        <v>1974</v>
      </c>
      <c r="BR180" s="104" t="s">
        <v>1974</v>
      </c>
      <c r="BS180" s="80">
        <v>1390</v>
      </c>
      <c r="BT180" s="70"/>
      <c r="BU180" s="72">
        <v>100</v>
      </c>
      <c r="BV180" s="70">
        <v>5.56</v>
      </c>
      <c r="BW180" s="70"/>
      <c r="BX180" s="80">
        <v>3379</v>
      </c>
      <c r="BY180" s="72" t="s">
        <v>3143</v>
      </c>
      <c r="BZ180" s="84">
        <v>48.27</v>
      </c>
      <c r="CA180" s="91">
        <v>19.079999999999998</v>
      </c>
      <c r="CB180" s="70"/>
      <c r="CC180" s="82">
        <v>7911</v>
      </c>
      <c r="CD180" s="72" t="s">
        <v>3144</v>
      </c>
      <c r="CE180" s="83">
        <v>100</v>
      </c>
      <c r="CF180" s="92">
        <v>37.200000000000003</v>
      </c>
      <c r="CG180" s="70"/>
    </row>
    <row r="181" spans="1:85" ht="113.25" hidden="1" customHeight="1" x14ac:dyDescent="0.3">
      <c r="A181" s="62">
        <v>619</v>
      </c>
      <c r="B181" s="13">
        <v>619</v>
      </c>
      <c r="C181" s="63">
        <v>0</v>
      </c>
      <c r="D181" s="64">
        <v>1</v>
      </c>
      <c r="E181" s="13" t="s">
        <v>2086</v>
      </c>
      <c r="F181" s="13" t="s">
        <v>134</v>
      </c>
      <c r="G181" s="13" t="s">
        <v>3135</v>
      </c>
      <c r="H181" s="13" t="s">
        <v>241</v>
      </c>
      <c r="I181" s="13" t="s">
        <v>3136</v>
      </c>
      <c r="J181" s="13" t="s">
        <v>242</v>
      </c>
      <c r="K181" s="13" t="s">
        <v>2042</v>
      </c>
      <c r="L181" s="13" t="s">
        <v>111</v>
      </c>
      <c r="M181" s="13" t="s">
        <v>2993</v>
      </c>
      <c r="N181" s="13" t="s">
        <v>128</v>
      </c>
      <c r="O181" s="13" t="s">
        <v>87</v>
      </c>
      <c r="P181" s="13" t="s">
        <v>1868</v>
      </c>
      <c r="Q181" s="13" t="s">
        <v>252</v>
      </c>
      <c r="R181" s="13">
        <v>800000</v>
      </c>
      <c r="S181" s="86">
        <v>106549</v>
      </c>
      <c r="T181" s="86">
        <v>350000</v>
      </c>
      <c r="U181" s="86">
        <v>120000</v>
      </c>
      <c r="V181" s="86">
        <v>120000</v>
      </c>
      <c r="W181" s="86">
        <v>103451</v>
      </c>
      <c r="X181" s="13" t="s">
        <v>3145</v>
      </c>
      <c r="Y181" s="13" t="s">
        <v>1933</v>
      </c>
      <c r="Z181" s="13" t="s">
        <v>3146</v>
      </c>
      <c r="AA181" s="13" t="s">
        <v>3147</v>
      </c>
      <c r="AB181" s="13">
        <v>16200000</v>
      </c>
      <c r="AC181" s="13">
        <v>2008</v>
      </c>
      <c r="AD181" s="13" t="s">
        <v>2996</v>
      </c>
      <c r="AE181" s="13" t="s">
        <v>3148</v>
      </c>
      <c r="AF181" s="13" t="s">
        <v>3149</v>
      </c>
      <c r="AG181" s="13" t="s">
        <v>3150</v>
      </c>
      <c r="AH181" s="13">
        <v>16200000</v>
      </c>
      <c r="AI181" s="13" t="s">
        <v>3147</v>
      </c>
      <c r="AJ181" s="13">
        <v>0</v>
      </c>
      <c r="AK181" s="13" t="s">
        <v>1876</v>
      </c>
      <c r="AL181" s="13" t="s">
        <v>1877</v>
      </c>
      <c r="AM181" s="13">
        <v>0</v>
      </c>
      <c r="AN181" s="13">
        <v>0</v>
      </c>
      <c r="AO181" s="13">
        <v>0</v>
      </c>
      <c r="AP181" s="13">
        <v>0</v>
      </c>
      <c r="AQ181" s="13">
        <v>0</v>
      </c>
      <c r="AR181" s="13">
        <v>0</v>
      </c>
      <c r="AS181" s="13">
        <v>0</v>
      </c>
      <c r="AT181" s="13">
        <v>0</v>
      </c>
      <c r="AU181" s="13">
        <v>0</v>
      </c>
      <c r="AV181" s="13">
        <v>0</v>
      </c>
      <c r="AW181" s="13">
        <v>0</v>
      </c>
      <c r="AX181" s="13">
        <v>0</v>
      </c>
      <c r="AY181" s="13">
        <v>0</v>
      </c>
      <c r="AZ181" s="13">
        <v>0</v>
      </c>
      <c r="BA181" s="13">
        <v>0</v>
      </c>
      <c r="BB181" s="13">
        <v>0</v>
      </c>
      <c r="BC181" s="13">
        <v>0</v>
      </c>
      <c r="BD181" s="13">
        <v>0</v>
      </c>
      <c r="BE181" s="13">
        <v>0</v>
      </c>
      <c r="BF181" s="13">
        <v>0</v>
      </c>
      <c r="BG181" s="13">
        <v>0</v>
      </c>
      <c r="BH181" s="13">
        <v>0</v>
      </c>
      <c r="BI181" s="13">
        <v>0</v>
      </c>
      <c r="BJ181" s="13">
        <v>0</v>
      </c>
      <c r="BK181" s="13" t="s">
        <v>1876</v>
      </c>
      <c r="BL181" s="13" t="s">
        <v>1868</v>
      </c>
      <c r="BM181" s="13" t="s">
        <v>251</v>
      </c>
      <c r="BN181" s="13" t="s">
        <v>2997</v>
      </c>
      <c r="BO181" s="13">
        <v>9</v>
      </c>
      <c r="BP181" s="13" t="s">
        <v>2943</v>
      </c>
      <c r="BQ181" s="66" t="s">
        <v>3151</v>
      </c>
      <c r="BR181" s="67" t="s">
        <v>3152</v>
      </c>
      <c r="BS181" s="80">
        <v>106549</v>
      </c>
      <c r="BT181" s="70"/>
      <c r="BU181" s="72">
        <v>100</v>
      </c>
      <c r="BV181" s="70">
        <v>13.31</v>
      </c>
      <c r="BW181" s="70"/>
      <c r="BX181" s="183">
        <v>116438</v>
      </c>
      <c r="BY181" s="72" t="s">
        <v>3153</v>
      </c>
      <c r="BZ181" s="84">
        <v>33.270000000000003</v>
      </c>
      <c r="CA181" s="91">
        <v>27.87</v>
      </c>
      <c r="CB181" s="70"/>
      <c r="CC181" s="184">
        <v>355.39800000000002</v>
      </c>
      <c r="CD181" s="72" t="s">
        <v>3154</v>
      </c>
      <c r="CE181" s="83">
        <v>100</v>
      </c>
      <c r="CF181" s="92">
        <v>57.74</v>
      </c>
      <c r="CG181" s="70"/>
    </row>
    <row r="182" spans="1:85" ht="113.25" hidden="1" customHeight="1" x14ac:dyDescent="0.3">
      <c r="A182" s="62">
        <v>622</v>
      </c>
      <c r="B182" s="13">
        <v>622</v>
      </c>
      <c r="C182" s="63">
        <v>0</v>
      </c>
      <c r="D182" s="64">
        <v>3</v>
      </c>
      <c r="E182" s="13" t="s">
        <v>2086</v>
      </c>
      <c r="F182" s="13" t="s">
        <v>134</v>
      </c>
      <c r="G182" s="13" t="s">
        <v>3135</v>
      </c>
      <c r="H182" s="13" t="s">
        <v>241</v>
      </c>
      <c r="I182" s="13" t="s">
        <v>3136</v>
      </c>
      <c r="J182" s="13" t="s">
        <v>242</v>
      </c>
      <c r="K182" s="13" t="s">
        <v>2042</v>
      </c>
      <c r="L182" s="13" t="s">
        <v>111</v>
      </c>
      <c r="M182" s="13" t="s">
        <v>2993</v>
      </c>
      <c r="N182" s="13" t="s">
        <v>128</v>
      </c>
      <c r="O182" s="13" t="s">
        <v>87</v>
      </c>
      <c r="P182" s="13" t="s">
        <v>1868</v>
      </c>
      <c r="Q182" s="13" t="s">
        <v>257</v>
      </c>
      <c r="R182" s="13">
        <v>15000</v>
      </c>
      <c r="S182" s="13">
        <v>1028</v>
      </c>
      <c r="T182" s="13">
        <v>2250</v>
      </c>
      <c r="U182" s="13">
        <v>4500</v>
      </c>
      <c r="V182" s="13">
        <v>4972</v>
      </c>
      <c r="W182" s="13">
        <v>2250</v>
      </c>
      <c r="X182" s="13" t="s">
        <v>3155</v>
      </c>
      <c r="Y182" s="13" t="s">
        <v>2045</v>
      </c>
      <c r="Z182" s="13" t="s">
        <v>3156</v>
      </c>
      <c r="AA182" s="13" t="s">
        <v>3139</v>
      </c>
      <c r="AB182" s="13">
        <v>3940</v>
      </c>
      <c r="AC182" s="13">
        <v>2015</v>
      </c>
      <c r="AD182" s="13" t="s">
        <v>2996</v>
      </c>
      <c r="AE182" s="13" t="s">
        <v>257</v>
      </c>
      <c r="AF182" s="13" t="s">
        <v>3157</v>
      </c>
      <c r="AG182" s="13" t="s">
        <v>3156</v>
      </c>
      <c r="AH182" s="13">
        <v>3940</v>
      </c>
      <c r="AI182" s="13" t="s">
        <v>3139</v>
      </c>
      <c r="AJ182" s="13" t="s">
        <v>1876</v>
      </c>
      <c r="AK182" s="13">
        <v>0</v>
      </c>
      <c r="AL182" s="13" t="s">
        <v>1952</v>
      </c>
      <c r="AM182" s="13">
        <v>0</v>
      </c>
      <c r="AN182" s="13">
        <v>0</v>
      </c>
      <c r="AO182" s="13">
        <v>0</v>
      </c>
      <c r="AP182" s="13">
        <v>0</v>
      </c>
      <c r="AQ182" s="13">
        <v>0</v>
      </c>
      <c r="AR182" s="13">
        <v>0</v>
      </c>
      <c r="AS182" s="13">
        <v>0</v>
      </c>
      <c r="AT182" s="13">
        <v>0</v>
      </c>
      <c r="AU182" s="13">
        <v>0</v>
      </c>
      <c r="AV182" s="13">
        <v>0</v>
      </c>
      <c r="AW182" s="13">
        <v>0</v>
      </c>
      <c r="AX182" s="13">
        <v>0</v>
      </c>
      <c r="AY182" s="13">
        <v>0</v>
      </c>
      <c r="AZ182" s="13">
        <v>0</v>
      </c>
      <c r="BA182" s="13">
        <v>0</v>
      </c>
      <c r="BB182" s="13">
        <v>0</v>
      </c>
      <c r="BC182" s="13">
        <v>0</v>
      </c>
      <c r="BD182" s="13">
        <v>0</v>
      </c>
      <c r="BE182" s="13">
        <v>0</v>
      </c>
      <c r="BF182" s="13">
        <v>0</v>
      </c>
      <c r="BG182" s="13">
        <v>0</v>
      </c>
      <c r="BH182" s="13">
        <v>0</v>
      </c>
      <c r="BI182" s="13">
        <v>0</v>
      </c>
      <c r="BJ182" s="13">
        <v>0</v>
      </c>
      <c r="BK182" s="13" t="s">
        <v>1876</v>
      </c>
      <c r="BL182" s="13" t="s">
        <v>1868</v>
      </c>
      <c r="BM182" s="13" t="s">
        <v>256</v>
      </c>
      <c r="BN182" s="13" t="s">
        <v>2997</v>
      </c>
      <c r="BO182" s="13">
        <v>11</v>
      </c>
      <c r="BP182" s="13" t="s">
        <v>2050</v>
      </c>
      <c r="BQ182" s="66" t="s">
        <v>3158</v>
      </c>
      <c r="BR182" s="67" t="s">
        <v>2403</v>
      </c>
      <c r="BS182" s="80">
        <v>1028</v>
      </c>
      <c r="BT182" s="70"/>
      <c r="BU182" s="72">
        <v>100</v>
      </c>
      <c r="BV182" s="70">
        <v>6.85</v>
      </c>
      <c r="BW182" s="70"/>
      <c r="BX182" s="115">
        <v>2049.4</v>
      </c>
      <c r="BY182" s="72" t="s">
        <v>3159</v>
      </c>
      <c r="BZ182" s="84">
        <v>45.4</v>
      </c>
      <c r="CA182" s="91">
        <v>13.66</v>
      </c>
      <c r="CB182" s="70"/>
      <c r="CC182" s="89">
        <v>2427</v>
      </c>
      <c r="CD182" s="72" t="s">
        <v>3160</v>
      </c>
      <c r="CE182" s="83">
        <v>92.39</v>
      </c>
      <c r="CF182" s="92">
        <v>23.03</v>
      </c>
      <c r="CG182" s="70"/>
    </row>
    <row r="183" spans="1:85" ht="113.25" hidden="1" customHeight="1" x14ac:dyDescent="0.3">
      <c r="A183" s="62">
        <v>625</v>
      </c>
      <c r="B183" s="13">
        <v>625</v>
      </c>
      <c r="C183" s="63">
        <v>0</v>
      </c>
      <c r="D183" s="64">
        <v>5</v>
      </c>
      <c r="E183" s="13" t="s">
        <v>2086</v>
      </c>
      <c r="F183" s="13" t="s">
        <v>134</v>
      </c>
      <c r="G183" s="13" t="s">
        <v>3135</v>
      </c>
      <c r="H183" s="13" t="s">
        <v>241</v>
      </c>
      <c r="I183" s="13" t="s">
        <v>3136</v>
      </c>
      <c r="J183" s="13" t="s">
        <v>242</v>
      </c>
      <c r="K183" s="13" t="s">
        <v>2042</v>
      </c>
      <c r="L183" s="13" t="s">
        <v>111</v>
      </c>
      <c r="M183" s="13" t="s">
        <v>2993</v>
      </c>
      <c r="N183" s="13" t="s">
        <v>128</v>
      </c>
      <c r="O183" s="13" t="s">
        <v>87</v>
      </c>
      <c r="P183" s="13" t="s">
        <v>1868</v>
      </c>
      <c r="Q183" s="13" t="s">
        <v>261</v>
      </c>
      <c r="R183" s="13">
        <v>32000</v>
      </c>
      <c r="S183" s="13">
        <v>4667</v>
      </c>
      <c r="T183" s="13">
        <v>8000</v>
      </c>
      <c r="U183" s="13">
        <v>7333</v>
      </c>
      <c r="V183" s="13">
        <v>8000</v>
      </c>
      <c r="W183" s="13">
        <v>4000</v>
      </c>
      <c r="X183" s="13" t="s">
        <v>3161</v>
      </c>
      <c r="Y183" s="13" t="s">
        <v>2045</v>
      </c>
      <c r="Z183" s="13" t="s">
        <v>3162</v>
      </c>
      <c r="AA183" s="13" t="s">
        <v>3139</v>
      </c>
      <c r="AB183" s="13">
        <v>8000</v>
      </c>
      <c r="AC183" s="13">
        <v>2015</v>
      </c>
      <c r="AD183" s="13" t="s">
        <v>2996</v>
      </c>
      <c r="AE183" s="13" t="s">
        <v>3163</v>
      </c>
      <c r="AF183" s="13" t="s">
        <v>3164</v>
      </c>
      <c r="AG183" s="13" t="s">
        <v>3162</v>
      </c>
      <c r="AH183" s="13">
        <v>8000</v>
      </c>
      <c r="AI183" s="13" t="s">
        <v>3139</v>
      </c>
      <c r="AJ183" s="13" t="s">
        <v>1876</v>
      </c>
      <c r="AK183" s="13">
        <v>0</v>
      </c>
      <c r="AL183" s="13" t="s">
        <v>1952</v>
      </c>
      <c r="AM183" s="13">
        <v>0</v>
      </c>
      <c r="AN183" s="13">
        <v>0</v>
      </c>
      <c r="AO183" s="13">
        <v>0</v>
      </c>
      <c r="AP183" s="13">
        <v>0</v>
      </c>
      <c r="AQ183" s="13">
        <v>0</v>
      </c>
      <c r="AR183" s="13">
        <v>0</v>
      </c>
      <c r="AS183" s="13">
        <v>0</v>
      </c>
      <c r="AT183" s="13">
        <v>0</v>
      </c>
      <c r="AU183" s="13">
        <v>0</v>
      </c>
      <c r="AV183" s="13">
        <v>0</v>
      </c>
      <c r="AW183" s="13">
        <v>0</v>
      </c>
      <c r="AX183" s="13">
        <v>0</v>
      </c>
      <c r="AY183" s="13">
        <v>0</v>
      </c>
      <c r="AZ183" s="13">
        <v>0</v>
      </c>
      <c r="BA183" s="13">
        <v>0</v>
      </c>
      <c r="BB183" s="13">
        <v>0</v>
      </c>
      <c r="BC183" s="13">
        <v>0</v>
      </c>
      <c r="BD183" s="13">
        <v>0</v>
      </c>
      <c r="BE183" s="13">
        <v>0</v>
      </c>
      <c r="BF183" s="13">
        <v>0</v>
      </c>
      <c r="BG183" s="13">
        <v>0</v>
      </c>
      <c r="BH183" s="13">
        <v>0</v>
      </c>
      <c r="BI183" s="13">
        <v>0</v>
      </c>
      <c r="BJ183" s="13">
        <v>0</v>
      </c>
      <c r="BK183" s="13" t="s">
        <v>1876</v>
      </c>
      <c r="BL183" s="13" t="s">
        <v>1868</v>
      </c>
      <c r="BM183" s="13" t="s">
        <v>260</v>
      </c>
      <c r="BN183" s="13" t="s">
        <v>2997</v>
      </c>
      <c r="BO183" s="13">
        <v>11</v>
      </c>
      <c r="BP183" s="13" t="s">
        <v>2050</v>
      </c>
      <c r="BQ183" s="66" t="s">
        <v>3158</v>
      </c>
      <c r="BR183" s="67" t="s">
        <v>2403</v>
      </c>
      <c r="BS183" s="80">
        <v>4667</v>
      </c>
      <c r="BT183" s="70"/>
      <c r="BU183" s="72">
        <v>100</v>
      </c>
      <c r="BV183" s="70">
        <v>14.58</v>
      </c>
      <c r="BW183" s="70"/>
      <c r="BX183" s="80">
        <v>8873</v>
      </c>
      <c r="BY183" s="72" t="s">
        <v>3165</v>
      </c>
      <c r="BZ183" s="84">
        <v>52.58</v>
      </c>
      <c r="CA183" s="91">
        <v>27.73</v>
      </c>
      <c r="CB183" s="70"/>
      <c r="CC183" s="82">
        <v>8028</v>
      </c>
      <c r="CD183" s="72" t="s">
        <v>3166</v>
      </c>
      <c r="CE183" s="83">
        <v>100</v>
      </c>
      <c r="CF183" s="92">
        <v>39.67</v>
      </c>
      <c r="CG183" s="70"/>
    </row>
    <row r="184" spans="1:85" ht="113.25" hidden="1" customHeight="1" x14ac:dyDescent="0.3">
      <c r="A184" s="62">
        <v>628</v>
      </c>
      <c r="B184" s="13">
        <v>628</v>
      </c>
      <c r="C184" s="63">
        <v>0</v>
      </c>
      <c r="D184" s="64">
        <v>5</v>
      </c>
      <c r="E184" s="13" t="s">
        <v>2086</v>
      </c>
      <c r="F184" s="13" t="s">
        <v>134</v>
      </c>
      <c r="G184" s="13" t="s">
        <v>3135</v>
      </c>
      <c r="H184" s="13" t="s">
        <v>241</v>
      </c>
      <c r="I184" s="13" t="s">
        <v>3136</v>
      </c>
      <c r="J184" s="13" t="s">
        <v>242</v>
      </c>
      <c r="K184" s="13" t="s">
        <v>2042</v>
      </c>
      <c r="L184" s="13" t="s">
        <v>111</v>
      </c>
      <c r="M184" s="13" t="s">
        <v>2993</v>
      </c>
      <c r="N184" s="13" t="s">
        <v>128</v>
      </c>
      <c r="O184" s="13" t="s">
        <v>87</v>
      </c>
      <c r="P184" s="13" t="s">
        <v>1868</v>
      </c>
      <c r="Q184" s="13" t="s">
        <v>265</v>
      </c>
      <c r="R184" s="13">
        <v>800</v>
      </c>
      <c r="S184" s="13">
        <v>100</v>
      </c>
      <c r="T184" s="13">
        <v>200</v>
      </c>
      <c r="U184" s="13">
        <v>200</v>
      </c>
      <c r="V184" s="13">
        <v>200</v>
      </c>
      <c r="W184" s="13">
        <v>100</v>
      </c>
      <c r="X184" s="13" t="s">
        <v>3167</v>
      </c>
      <c r="Y184" s="13" t="s">
        <v>2045</v>
      </c>
      <c r="Z184" s="13" t="s">
        <v>3168</v>
      </c>
      <c r="AA184" s="13" t="s">
        <v>3027</v>
      </c>
      <c r="AB184" s="13">
        <v>654</v>
      </c>
      <c r="AC184" s="13">
        <v>2015</v>
      </c>
      <c r="AD184" s="13" t="s">
        <v>2996</v>
      </c>
      <c r="AE184" s="13" t="s">
        <v>3169</v>
      </c>
      <c r="AF184" s="13" t="s">
        <v>3170</v>
      </c>
      <c r="AG184" s="13" t="s">
        <v>3171</v>
      </c>
      <c r="AH184" s="13">
        <v>654</v>
      </c>
      <c r="AI184" s="13" t="s">
        <v>3027</v>
      </c>
      <c r="AJ184" s="13" t="s">
        <v>1876</v>
      </c>
      <c r="AK184" s="13">
        <v>0</v>
      </c>
      <c r="AL184" s="13" t="s">
        <v>1952</v>
      </c>
      <c r="AM184" s="13">
        <v>0</v>
      </c>
      <c r="AN184" s="13">
        <v>0</v>
      </c>
      <c r="AO184" s="13">
        <v>0</v>
      </c>
      <c r="AP184" s="13">
        <v>0</v>
      </c>
      <c r="AQ184" s="13">
        <v>0</v>
      </c>
      <c r="AR184" s="13">
        <v>0</v>
      </c>
      <c r="AS184" s="13">
        <v>0</v>
      </c>
      <c r="AT184" s="13">
        <v>0</v>
      </c>
      <c r="AU184" s="13">
        <v>0</v>
      </c>
      <c r="AV184" s="13">
        <v>0</v>
      </c>
      <c r="AW184" s="13">
        <v>0</v>
      </c>
      <c r="AX184" s="13">
        <v>0</v>
      </c>
      <c r="AY184" s="13">
        <v>0</v>
      </c>
      <c r="AZ184" s="13">
        <v>0</v>
      </c>
      <c r="BA184" s="13">
        <v>0</v>
      </c>
      <c r="BB184" s="13">
        <v>0</v>
      </c>
      <c r="BC184" s="13">
        <v>0</v>
      </c>
      <c r="BD184" s="13">
        <v>0</v>
      </c>
      <c r="BE184" s="13">
        <v>0</v>
      </c>
      <c r="BF184" s="13">
        <v>0</v>
      </c>
      <c r="BG184" s="13">
        <v>0</v>
      </c>
      <c r="BH184" s="13">
        <v>0</v>
      </c>
      <c r="BI184" s="13">
        <v>0</v>
      </c>
      <c r="BJ184" s="13">
        <v>0</v>
      </c>
      <c r="BK184" s="13" t="s">
        <v>1876</v>
      </c>
      <c r="BL184" s="13" t="s">
        <v>1868</v>
      </c>
      <c r="BM184" s="13" t="s">
        <v>264</v>
      </c>
      <c r="BN184" s="13" t="s">
        <v>2997</v>
      </c>
      <c r="BO184" s="13">
        <v>11</v>
      </c>
      <c r="BP184" s="13" t="s">
        <v>2050</v>
      </c>
      <c r="BQ184" s="104" t="s">
        <v>1974</v>
      </c>
      <c r="BR184" s="104" t="s">
        <v>1974</v>
      </c>
      <c r="BS184" s="80">
        <v>100</v>
      </c>
      <c r="BT184" s="70"/>
      <c r="BU184" s="72">
        <v>100</v>
      </c>
      <c r="BV184" s="70">
        <v>12.5</v>
      </c>
      <c r="BW184" s="70"/>
      <c r="BX184" s="80">
        <v>113</v>
      </c>
      <c r="BY184" s="72" t="s">
        <v>3172</v>
      </c>
      <c r="BZ184" s="84">
        <v>56.5</v>
      </c>
      <c r="CA184" s="91">
        <v>26.63</v>
      </c>
      <c r="CB184" s="70"/>
      <c r="CC184" s="82">
        <v>211</v>
      </c>
      <c r="CD184" s="72" t="s">
        <v>3173</v>
      </c>
      <c r="CE184" s="83">
        <v>100</v>
      </c>
      <c r="CF184" s="92">
        <v>38.880000000000003</v>
      </c>
      <c r="CG184" s="70"/>
    </row>
    <row r="185" spans="1:85" ht="113.25" hidden="1" customHeight="1" x14ac:dyDescent="0.3">
      <c r="A185" s="62">
        <v>631</v>
      </c>
      <c r="B185" s="13">
        <v>631</v>
      </c>
      <c r="C185" s="63">
        <v>0</v>
      </c>
      <c r="D185" s="64">
        <v>1</v>
      </c>
      <c r="E185" s="13" t="s">
        <v>2086</v>
      </c>
      <c r="F185" s="13" t="s">
        <v>134</v>
      </c>
      <c r="G185" s="13" t="s">
        <v>3135</v>
      </c>
      <c r="H185" s="13" t="s">
        <v>241</v>
      </c>
      <c r="I185" s="13" t="s">
        <v>3136</v>
      </c>
      <c r="J185" s="13" t="s">
        <v>242</v>
      </c>
      <c r="K185" s="13" t="s">
        <v>2042</v>
      </c>
      <c r="L185" s="13" t="s">
        <v>111</v>
      </c>
      <c r="M185" s="13" t="s">
        <v>2993</v>
      </c>
      <c r="N185" s="13" t="s">
        <v>128</v>
      </c>
      <c r="O185" s="13" t="s">
        <v>87</v>
      </c>
      <c r="P185" s="13" t="s">
        <v>1868</v>
      </c>
      <c r="Q185" s="13" t="s">
        <v>270</v>
      </c>
      <c r="R185" s="13">
        <v>1</v>
      </c>
      <c r="S185" s="13">
        <v>0</v>
      </c>
      <c r="T185" s="13">
        <v>0</v>
      </c>
      <c r="U185" s="13" t="s">
        <v>3174</v>
      </c>
      <c r="V185" s="13">
        <v>0.4</v>
      </c>
      <c r="W185" s="13">
        <v>0.4</v>
      </c>
      <c r="X185" s="13" t="s">
        <v>3175</v>
      </c>
      <c r="Y185" s="13" t="s">
        <v>2045</v>
      </c>
      <c r="Z185" s="13" t="s">
        <v>3176</v>
      </c>
      <c r="AA185" s="13" t="s">
        <v>3177</v>
      </c>
      <c r="AB185" s="13">
        <v>13</v>
      </c>
      <c r="AC185" s="13">
        <v>2015</v>
      </c>
      <c r="AD185" s="13" t="s">
        <v>3178</v>
      </c>
      <c r="AE185" s="13" t="s">
        <v>3179</v>
      </c>
      <c r="AF185" s="13" t="s">
        <v>3180</v>
      </c>
      <c r="AG185" s="13" t="s">
        <v>3176</v>
      </c>
      <c r="AH185" s="13">
        <v>13</v>
      </c>
      <c r="AI185" s="13" t="s">
        <v>3177</v>
      </c>
      <c r="AJ185" s="13" t="s">
        <v>1876</v>
      </c>
      <c r="AK185" s="13">
        <v>0</v>
      </c>
      <c r="AL185" s="13" t="s">
        <v>1952</v>
      </c>
      <c r="AM185" s="13">
        <v>0</v>
      </c>
      <c r="AN185" s="13">
        <v>0</v>
      </c>
      <c r="AO185" s="13">
        <v>0</v>
      </c>
      <c r="AP185" s="13">
        <v>0</v>
      </c>
      <c r="AQ185" s="13">
        <v>0</v>
      </c>
      <c r="AR185" s="13">
        <v>0</v>
      </c>
      <c r="AS185" s="13">
        <v>0</v>
      </c>
      <c r="AT185" s="13">
        <v>0</v>
      </c>
      <c r="AU185" s="13">
        <v>0</v>
      </c>
      <c r="AV185" s="13">
        <v>0</v>
      </c>
      <c r="AW185" s="13">
        <v>0</v>
      </c>
      <c r="AX185" s="13">
        <v>0</v>
      </c>
      <c r="AY185" s="13">
        <v>0</v>
      </c>
      <c r="AZ185" s="13">
        <v>0</v>
      </c>
      <c r="BA185" s="13">
        <v>0</v>
      </c>
      <c r="BB185" s="13">
        <v>0</v>
      </c>
      <c r="BC185" s="13">
        <v>0</v>
      </c>
      <c r="BD185" s="13">
        <v>0</v>
      </c>
      <c r="BE185" s="13">
        <v>0</v>
      </c>
      <c r="BF185" s="13">
        <v>0</v>
      </c>
      <c r="BG185" s="13">
        <v>0</v>
      </c>
      <c r="BH185" s="13">
        <v>0</v>
      </c>
      <c r="BI185" s="13">
        <v>0</v>
      </c>
      <c r="BJ185" s="13">
        <v>0</v>
      </c>
      <c r="BK185" s="13" t="s">
        <v>1876</v>
      </c>
      <c r="BL185" s="13" t="s">
        <v>1868</v>
      </c>
      <c r="BM185" s="13" t="s">
        <v>269</v>
      </c>
      <c r="BN185" s="13" t="s">
        <v>2997</v>
      </c>
      <c r="BO185" s="13">
        <v>3</v>
      </c>
      <c r="BP185" s="13" t="s">
        <v>1880</v>
      </c>
      <c r="BQ185" s="66" t="s">
        <v>3181</v>
      </c>
      <c r="BR185" s="67" t="s">
        <v>3182</v>
      </c>
      <c r="BS185" s="80">
        <v>0</v>
      </c>
      <c r="BT185" s="70"/>
      <c r="BU185" s="81">
        <v>0</v>
      </c>
      <c r="BV185" s="81">
        <v>0</v>
      </c>
      <c r="BW185" s="70"/>
      <c r="BX185" s="80">
        <v>0</v>
      </c>
      <c r="BY185" s="72" t="s">
        <v>3183</v>
      </c>
      <c r="BZ185" s="81">
        <v>0</v>
      </c>
      <c r="CA185" s="81">
        <v>0</v>
      </c>
      <c r="CB185" s="70"/>
      <c r="CC185" s="82" t="s">
        <v>1974</v>
      </c>
      <c r="CD185" s="72" t="s">
        <v>3010</v>
      </c>
      <c r="CE185" s="160" t="s">
        <v>1974</v>
      </c>
      <c r="CF185" s="160" t="s">
        <v>1974</v>
      </c>
      <c r="CG185" s="70"/>
    </row>
    <row r="186" spans="1:85" ht="113.25" hidden="1" customHeight="1" x14ac:dyDescent="0.3">
      <c r="A186" s="62">
        <v>634</v>
      </c>
      <c r="B186" s="13">
        <v>634</v>
      </c>
      <c r="C186" s="63">
        <v>0</v>
      </c>
      <c r="D186" s="64">
        <v>1</v>
      </c>
      <c r="E186" s="13" t="s">
        <v>2086</v>
      </c>
      <c r="F186" s="13" t="s">
        <v>134</v>
      </c>
      <c r="G186" s="13" t="s">
        <v>3135</v>
      </c>
      <c r="H186" s="13" t="s">
        <v>241</v>
      </c>
      <c r="I186" s="13" t="s">
        <v>3136</v>
      </c>
      <c r="J186" s="13" t="s">
        <v>242</v>
      </c>
      <c r="K186" s="13" t="s">
        <v>2042</v>
      </c>
      <c r="L186" s="13" t="s">
        <v>111</v>
      </c>
      <c r="M186" s="13" t="s">
        <v>2993</v>
      </c>
      <c r="N186" s="13" t="s">
        <v>128</v>
      </c>
      <c r="O186" s="13" t="s">
        <v>87</v>
      </c>
      <c r="P186" s="13" t="s">
        <v>1868</v>
      </c>
      <c r="Q186" s="13" t="s">
        <v>275</v>
      </c>
      <c r="R186" s="13">
        <v>20000</v>
      </c>
      <c r="S186" s="13">
        <v>2500</v>
      </c>
      <c r="T186" s="13">
        <v>5000</v>
      </c>
      <c r="U186" s="13">
        <v>5000</v>
      </c>
      <c r="V186" s="13">
        <v>5000</v>
      </c>
      <c r="W186" s="13">
        <v>2500</v>
      </c>
      <c r="X186" s="13" t="s">
        <v>3184</v>
      </c>
      <c r="Y186" s="13" t="s">
        <v>2045</v>
      </c>
      <c r="Z186" s="13" t="s">
        <v>3185</v>
      </c>
      <c r="AA186" s="13" t="s">
        <v>3186</v>
      </c>
      <c r="AB186" s="13">
        <v>56435</v>
      </c>
      <c r="AC186" s="13">
        <v>2015</v>
      </c>
      <c r="AD186" s="13" t="s">
        <v>2996</v>
      </c>
      <c r="AE186" s="13" t="s">
        <v>3187</v>
      </c>
      <c r="AF186" s="13" t="s">
        <v>3188</v>
      </c>
      <c r="AG186" s="13" t="s">
        <v>3185</v>
      </c>
      <c r="AH186" s="13">
        <v>56435</v>
      </c>
      <c r="AI186" s="13" t="s">
        <v>3189</v>
      </c>
      <c r="AJ186" s="13" t="s">
        <v>1876</v>
      </c>
      <c r="AK186" s="13">
        <v>0</v>
      </c>
      <c r="AL186" s="13" t="s">
        <v>1952</v>
      </c>
      <c r="AM186" s="13">
        <v>0</v>
      </c>
      <c r="AN186" s="13">
        <v>0</v>
      </c>
      <c r="AO186" s="13">
        <v>0</v>
      </c>
      <c r="AP186" s="13">
        <v>0</v>
      </c>
      <c r="AQ186" s="13">
        <v>0</v>
      </c>
      <c r="AR186" s="13">
        <v>0</v>
      </c>
      <c r="AS186" s="13">
        <v>0</v>
      </c>
      <c r="AT186" s="13">
        <v>0</v>
      </c>
      <c r="AU186" s="13">
        <v>0</v>
      </c>
      <c r="AV186" s="13">
        <v>0</v>
      </c>
      <c r="AW186" s="13">
        <v>0</v>
      </c>
      <c r="AX186" s="13">
        <v>0</v>
      </c>
      <c r="AY186" s="13">
        <v>0</v>
      </c>
      <c r="AZ186" s="13">
        <v>0</v>
      </c>
      <c r="BA186" s="13">
        <v>0</v>
      </c>
      <c r="BB186" s="13">
        <v>0</v>
      </c>
      <c r="BC186" s="13">
        <v>0</v>
      </c>
      <c r="BD186" s="13">
        <v>0</v>
      </c>
      <c r="BE186" s="13">
        <v>0</v>
      </c>
      <c r="BF186" s="13">
        <v>0</v>
      </c>
      <c r="BG186" s="13">
        <v>0</v>
      </c>
      <c r="BH186" s="13">
        <v>0</v>
      </c>
      <c r="BI186" s="13">
        <v>0</v>
      </c>
      <c r="BJ186" s="13">
        <v>0</v>
      </c>
      <c r="BK186" s="13" t="s">
        <v>1876</v>
      </c>
      <c r="BL186" s="13" t="s">
        <v>1868</v>
      </c>
      <c r="BM186" s="13" t="s">
        <v>274</v>
      </c>
      <c r="BN186" s="13" t="s">
        <v>2997</v>
      </c>
      <c r="BO186" s="13">
        <v>11</v>
      </c>
      <c r="BP186" s="13" t="s">
        <v>2050</v>
      </c>
      <c r="BQ186" s="104" t="s">
        <v>1974</v>
      </c>
      <c r="BR186" s="104" t="s">
        <v>1974</v>
      </c>
      <c r="BS186" s="80">
        <v>2591</v>
      </c>
      <c r="BT186" s="70"/>
      <c r="BU186" s="72">
        <v>103.64</v>
      </c>
      <c r="BV186" s="70">
        <v>13</v>
      </c>
      <c r="BW186" s="70"/>
      <c r="BX186" s="80">
        <v>2745</v>
      </c>
      <c r="BY186" s="72" t="s">
        <v>3190</v>
      </c>
      <c r="BZ186" s="84">
        <v>54.9</v>
      </c>
      <c r="CA186" s="91">
        <v>26.68</v>
      </c>
      <c r="CB186" s="70"/>
      <c r="CC186" s="82">
        <v>5000</v>
      </c>
      <c r="CD186" s="72" t="s">
        <v>3191</v>
      </c>
      <c r="CE186" s="83">
        <v>100</v>
      </c>
      <c r="CF186" s="92">
        <v>37.96</v>
      </c>
      <c r="CG186" s="70"/>
    </row>
    <row r="187" spans="1:85" ht="113.25" hidden="1" customHeight="1" x14ac:dyDescent="0.3">
      <c r="A187" s="62">
        <v>636</v>
      </c>
      <c r="B187" s="13">
        <v>636</v>
      </c>
      <c r="C187" s="63">
        <v>0</v>
      </c>
      <c r="D187" s="64">
        <v>1</v>
      </c>
      <c r="E187" s="13" t="s">
        <v>2086</v>
      </c>
      <c r="F187" s="13" t="s">
        <v>134</v>
      </c>
      <c r="G187" s="13" t="s">
        <v>3135</v>
      </c>
      <c r="H187" s="13" t="s">
        <v>241</v>
      </c>
      <c r="I187" s="13" t="s">
        <v>3136</v>
      </c>
      <c r="J187" s="13" t="s">
        <v>242</v>
      </c>
      <c r="K187" s="13" t="s">
        <v>2042</v>
      </c>
      <c r="L187" s="13" t="s">
        <v>111</v>
      </c>
      <c r="M187" s="13" t="s">
        <v>2993</v>
      </c>
      <c r="N187" s="13" t="s">
        <v>128</v>
      </c>
      <c r="O187" s="13" t="s">
        <v>87</v>
      </c>
      <c r="P187" s="13" t="s">
        <v>1868</v>
      </c>
      <c r="Q187" s="13" t="s">
        <v>279</v>
      </c>
      <c r="R187" s="13">
        <v>500</v>
      </c>
      <c r="S187" s="13">
        <v>60</v>
      </c>
      <c r="T187" s="13">
        <v>120</v>
      </c>
      <c r="U187" s="13">
        <v>130</v>
      </c>
      <c r="V187" s="13">
        <v>130</v>
      </c>
      <c r="W187" s="13">
        <v>60</v>
      </c>
      <c r="X187" s="13" t="s">
        <v>3192</v>
      </c>
      <c r="Y187" s="13" t="s">
        <v>2045</v>
      </c>
      <c r="Z187" s="13" t="s">
        <v>3193</v>
      </c>
      <c r="AA187" s="13" t="s">
        <v>3194</v>
      </c>
      <c r="AB187" s="13">
        <v>126</v>
      </c>
      <c r="AC187" s="13">
        <v>2015</v>
      </c>
      <c r="AD187" s="13" t="s">
        <v>2996</v>
      </c>
      <c r="AE187" s="13" t="s">
        <v>3195</v>
      </c>
      <c r="AF187" s="13" t="s">
        <v>3196</v>
      </c>
      <c r="AG187" s="13" t="s">
        <v>3193</v>
      </c>
      <c r="AH187" s="13">
        <v>126</v>
      </c>
      <c r="AI187" s="13" t="s">
        <v>3197</v>
      </c>
      <c r="AJ187" s="13" t="s">
        <v>1876</v>
      </c>
      <c r="AK187" s="13">
        <v>0</v>
      </c>
      <c r="AL187" s="13" t="s">
        <v>1952</v>
      </c>
      <c r="AM187" s="13">
        <v>0</v>
      </c>
      <c r="AN187" s="13">
        <v>0</v>
      </c>
      <c r="AO187" s="13">
        <v>0</v>
      </c>
      <c r="AP187" s="13">
        <v>0</v>
      </c>
      <c r="AQ187" s="13">
        <v>0</v>
      </c>
      <c r="AR187" s="13">
        <v>0</v>
      </c>
      <c r="AS187" s="13">
        <v>0</v>
      </c>
      <c r="AT187" s="13">
        <v>0</v>
      </c>
      <c r="AU187" s="13">
        <v>0</v>
      </c>
      <c r="AV187" s="13">
        <v>0</v>
      </c>
      <c r="AW187" s="13">
        <v>0</v>
      </c>
      <c r="AX187" s="13">
        <v>0</v>
      </c>
      <c r="AY187" s="13">
        <v>0</v>
      </c>
      <c r="AZ187" s="13">
        <v>0</v>
      </c>
      <c r="BA187" s="13">
        <v>0</v>
      </c>
      <c r="BB187" s="13">
        <v>0</v>
      </c>
      <c r="BC187" s="13">
        <v>0</v>
      </c>
      <c r="BD187" s="13">
        <v>0</v>
      </c>
      <c r="BE187" s="13">
        <v>0</v>
      </c>
      <c r="BF187" s="13">
        <v>0</v>
      </c>
      <c r="BG187" s="13">
        <v>0</v>
      </c>
      <c r="BH187" s="13">
        <v>0</v>
      </c>
      <c r="BI187" s="13">
        <v>0</v>
      </c>
      <c r="BJ187" s="13">
        <v>0</v>
      </c>
      <c r="BK187" s="13" t="s">
        <v>1876</v>
      </c>
      <c r="BL187" s="13" t="s">
        <v>1868</v>
      </c>
      <c r="BM187" s="13" t="s">
        <v>278</v>
      </c>
      <c r="BN187" s="13" t="s">
        <v>2997</v>
      </c>
      <c r="BO187" s="13">
        <v>12</v>
      </c>
      <c r="BP187" s="13" t="s">
        <v>3198</v>
      </c>
      <c r="BQ187" s="66" t="s">
        <v>3199</v>
      </c>
      <c r="BR187" s="67" t="s">
        <v>3200</v>
      </c>
      <c r="BS187" s="80">
        <v>13</v>
      </c>
      <c r="BT187" s="70"/>
      <c r="BU187" s="72">
        <v>21.66</v>
      </c>
      <c r="BV187" s="70">
        <v>2.6</v>
      </c>
      <c r="BW187" s="70"/>
      <c r="BX187" s="80"/>
      <c r="BY187" s="72"/>
      <c r="BZ187" s="72"/>
      <c r="CA187" s="91"/>
      <c r="CB187" s="70" t="s">
        <v>3071</v>
      </c>
      <c r="CC187" s="82">
        <v>150</v>
      </c>
      <c r="CD187" s="72" t="s">
        <v>3201</v>
      </c>
      <c r="CE187" s="160">
        <v>89.82</v>
      </c>
      <c r="CF187" s="92">
        <v>32.6</v>
      </c>
      <c r="CG187" s="70"/>
    </row>
    <row r="188" spans="1:85" ht="113.25" hidden="1" customHeight="1" x14ac:dyDescent="0.3">
      <c r="A188" s="62">
        <v>639</v>
      </c>
      <c r="B188" s="13">
        <v>639</v>
      </c>
      <c r="C188" s="63">
        <v>0</v>
      </c>
      <c r="D188" s="64">
        <v>1</v>
      </c>
      <c r="E188" s="13" t="s">
        <v>2086</v>
      </c>
      <c r="F188" s="13" t="s">
        <v>134</v>
      </c>
      <c r="G188" s="13">
        <v>40</v>
      </c>
      <c r="H188" s="13" t="s">
        <v>241</v>
      </c>
      <c r="I188" s="13">
        <v>181</v>
      </c>
      <c r="J188" s="13" t="s">
        <v>242</v>
      </c>
      <c r="K188" s="13" t="s">
        <v>2042</v>
      </c>
      <c r="L188" s="13" t="s">
        <v>111</v>
      </c>
      <c r="M188" s="13">
        <v>126</v>
      </c>
      <c r="N188" s="13" t="s">
        <v>128</v>
      </c>
      <c r="O188" s="13" t="s">
        <v>87</v>
      </c>
      <c r="P188" s="13" t="s">
        <v>1868</v>
      </c>
      <c r="Q188" s="13" t="s">
        <v>285</v>
      </c>
      <c r="R188" s="13">
        <v>32000000</v>
      </c>
      <c r="S188" s="185">
        <v>4112722</v>
      </c>
      <c r="T188" s="185">
        <v>8000000</v>
      </c>
      <c r="U188" s="185">
        <v>7887278</v>
      </c>
      <c r="V188" s="185">
        <v>8000000</v>
      </c>
      <c r="W188" s="185">
        <v>4000000</v>
      </c>
      <c r="X188" s="13" t="s">
        <v>3202</v>
      </c>
      <c r="Y188" s="13" t="s">
        <v>2045</v>
      </c>
      <c r="Z188" s="13" t="s">
        <v>3203</v>
      </c>
      <c r="AA188" s="13" t="s">
        <v>3139</v>
      </c>
      <c r="AB188" s="13">
        <v>8326323</v>
      </c>
      <c r="AC188" s="13">
        <v>2015</v>
      </c>
      <c r="AD188" s="13" t="s">
        <v>2996</v>
      </c>
      <c r="AE188" s="13" t="s">
        <v>285</v>
      </c>
      <c r="AF188" s="13" t="s">
        <v>3204</v>
      </c>
      <c r="AG188" s="13" t="s">
        <v>3205</v>
      </c>
      <c r="AH188" s="13">
        <v>8326323</v>
      </c>
      <c r="AI188" s="13" t="s">
        <v>3139</v>
      </c>
      <c r="AJ188" s="13" t="s">
        <v>1876</v>
      </c>
      <c r="AK188" s="13">
        <v>0</v>
      </c>
      <c r="AL188" s="13" t="s">
        <v>1952</v>
      </c>
      <c r="AM188" s="13">
        <v>0</v>
      </c>
      <c r="AN188" s="13">
        <v>0</v>
      </c>
      <c r="AO188" s="13">
        <v>0</v>
      </c>
      <c r="AP188" s="13">
        <v>0</v>
      </c>
      <c r="AQ188" s="13">
        <v>0</v>
      </c>
      <c r="AR188" s="13">
        <v>0</v>
      </c>
      <c r="AS188" s="13">
        <v>0</v>
      </c>
      <c r="AT188" s="13">
        <v>0</v>
      </c>
      <c r="AU188" s="13">
        <v>0</v>
      </c>
      <c r="AV188" s="13">
        <v>0</v>
      </c>
      <c r="AW188" s="13">
        <v>0</v>
      </c>
      <c r="AX188" s="13">
        <v>0</v>
      </c>
      <c r="AY188" s="13">
        <v>0</v>
      </c>
      <c r="AZ188" s="13">
        <v>0</v>
      </c>
      <c r="BA188" s="13">
        <v>0</v>
      </c>
      <c r="BB188" s="13">
        <v>0</v>
      </c>
      <c r="BC188" s="13">
        <v>0</v>
      </c>
      <c r="BD188" s="13">
        <v>0</v>
      </c>
      <c r="BE188" s="13">
        <v>0</v>
      </c>
      <c r="BF188" s="13">
        <v>0</v>
      </c>
      <c r="BG188" s="13">
        <v>0</v>
      </c>
      <c r="BH188" s="13">
        <v>0</v>
      </c>
      <c r="BI188" s="13">
        <v>0</v>
      </c>
      <c r="BJ188" s="13">
        <v>0</v>
      </c>
      <c r="BK188" s="13" t="s">
        <v>1876</v>
      </c>
      <c r="BL188" s="13" t="s">
        <v>1868</v>
      </c>
      <c r="BM188" s="13" t="s">
        <v>284</v>
      </c>
      <c r="BN188" s="13">
        <v>0</v>
      </c>
      <c r="BO188" s="13">
        <v>12</v>
      </c>
      <c r="BP188" s="13" t="s">
        <v>3198</v>
      </c>
      <c r="BQ188" s="66" t="s">
        <v>3206</v>
      </c>
      <c r="BR188" s="67" t="s">
        <v>3207</v>
      </c>
      <c r="BS188" s="80">
        <v>4112722</v>
      </c>
      <c r="BT188" s="70"/>
      <c r="BU188" s="72">
        <v>100</v>
      </c>
      <c r="BV188" s="70">
        <v>12.85</v>
      </c>
      <c r="BW188" s="70"/>
      <c r="BX188" s="80">
        <v>4271113</v>
      </c>
      <c r="BY188" s="72" t="s">
        <v>3208</v>
      </c>
      <c r="BZ188" s="84">
        <v>53.39</v>
      </c>
      <c r="CA188" s="91">
        <v>26.2</v>
      </c>
      <c r="CB188" s="70"/>
      <c r="CC188" s="82">
        <v>11375080</v>
      </c>
      <c r="CD188" s="72" t="s">
        <v>3209</v>
      </c>
      <c r="CE188" s="83">
        <v>100</v>
      </c>
      <c r="CF188" s="92">
        <v>48.4</v>
      </c>
      <c r="CG188" s="70"/>
    </row>
    <row r="189" spans="1:85" ht="113.25" hidden="1" customHeight="1" x14ac:dyDescent="0.3">
      <c r="A189" s="62">
        <v>641</v>
      </c>
      <c r="B189" s="13">
        <v>641</v>
      </c>
      <c r="C189" s="63">
        <v>0</v>
      </c>
      <c r="D189" s="64">
        <v>1</v>
      </c>
      <c r="E189" s="13" t="s">
        <v>2086</v>
      </c>
      <c r="F189" s="13" t="s">
        <v>134</v>
      </c>
      <c r="G189" s="13">
        <v>40</v>
      </c>
      <c r="H189" s="13" t="s">
        <v>241</v>
      </c>
      <c r="I189" s="13">
        <v>181</v>
      </c>
      <c r="J189" s="13" t="s">
        <v>242</v>
      </c>
      <c r="K189" s="13" t="s">
        <v>2042</v>
      </c>
      <c r="L189" s="13" t="s">
        <v>111</v>
      </c>
      <c r="M189" s="13">
        <v>126</v>
      </c>
      <c r="N189" s="13" t="s">
        <v>128</v>
      </c>
      <c r="O189" s="13" t="s">
        <v>87</v>
      </c>
      <c r="P189" s="13" t="s">
        <v>1868</v>
      </c>
      <c r="Q189" s="13" t="s">
        <v>287</v>
      </c>
      <c r="R189" s="13">
        <v>25</v>
      </c>
      <c r="S189" s="13">
        <v>15</v>
      </c>
      <c r="T189" s="13">
        <v>20</v>
      </c>
      <c r="U189" s="13">
        <v>25</v>
      </c>
      <c r="V189" s="13">
        <v>25</v>
      </c>
      <c r="W189" s="13">
        <v>25</v>
      </c>
      <c r="X189" s="13" t="s">
        <v>3210</v>
      </c>
      <c r="Y189" s="13" t="s">
        <v>2045</v>
      </c>
      <c r="Z189" s="13" t="s">
        <v>3211</v>
      </c>
      <c r="AA189" s="13" t="s">
        <v>3212</v>
      </c>
      <c r="AB189" s="13">
        <v>15</v>
      </c>
      <c r="AC189" s="13">
        <v>2015</v>
      </c>
      <c r="AD189" s="13" t="s">
        <v>2996</v>
      </c>
      <c r="AE189" s="13" t="s">
        <v>3213</v>
      </c>
      <c r="AF189" s="13" t="s">
        <v>3214</v>
      </c>
      <c r="AG189" s="13" t="s">
        <v>3211</v>
      </c>
      <c r="AH189" s="13">
        <v>15</v>
      </c>
      <c r="AI189" s="13" t="s">
        <v>2332</v>
      </c>
      <c r="AJ189" s="13" t="s">
        <v>1876</v>
      </c>
      <c r="AK189" s="13">
        <v>0</v>
      </c>
      <c r="AL189" s="13" t="s">
        <v>3215</v>
      </c>
      <c r="AM189" s="13">
        <v>0</v>
      </c>
      <c r="AN189" s="13">
        <v>0</v>
      </c>
      <c r="AO189" s="13">
        <v>0</v>
      </c>
      <c r="AP189" s="13">
        <v>0</v>
      </c>
      <c r="AQ189" s="13">
        <v>0</v>
      </c>
      <c r="AR189" s="13">
        <v>0</v>
      </c>
      <c r="AS189" s="13">
        <v>0</v>
      </c>
      <c r="AT189" s="13">
        <v>0</v>
      </c>
      <c r="AU189" s="13">
        <v>0</v>
      </c>
      <c r="AV189" s="13">
        <v>0</v>
      </c>
      <c r="AW189" s="13">
        <v>0</v>
      </c>
      <c r="AX189" s="13">
        <v>0</v>
      </c>
      <c r="AY189" s="13">
        <v>0</v>
      </c>
      <c r="AZ189" s="13">
        <v>0</v>
      </c>
      <c r="BA189" s="13">
        <v>0</v>
      </c>
      <c r="BB189" s="13">
        <v>0</v>
      </c>
      <c r="BC189" s="13">
        <v>0</v>
      </c>
      <c r="BD189" s="13">
        <v>0</v>
      </c>
      <c r="BE189" s="13">
        <v>0</v>
      </c>
      <c r="BF189" s="13">
        <v>0</v>
      </c>
      <c r="BG189" s="13">
        <v>0</v>
      </c>
      <c r="BH189" s="13">
        <v>0</v>
      </c>
      <c r="BI189" s="13">
        <v>0</v>
      </c>
      <c r="BJ189" s="13">
        <v>0</v>
      </c>
      <c r="BK189" s="13" t="s">
        <v>1876</v>
      </c>
      <c r="BL189" s="13" t="s">
        <v>1868</v>
      </c>
      <c r="BM189" s="13" t="s">
        <v>286</v>
      </c>
      <c r="BN189" s="13">
        <v>0</v>
      </c>
      <c r="BO189" s="13">
        <v>11</v>
      </c>
      <c r="BP189" s="13" t="s">
        <v>2050</v>
      </c>
      <c r="BQ189" s="66" t="s">
        <v>2402</v>
      </c>
      <c r="BR189" s="67" t="s">
        <v>2403</v>
      </c>
      <c r="BS189" s="80">
        <v>15.13</v>
      </c>
      <c r="BT189" s="70"/>
      <c r="BU189" s="72">
        <v>100</v>
      </c>
      <c r="BV189" s="70">
        <v>60.52</v>
      </c>
      <c r="BW189" s="70"/>
      <c r="BX189" s="80">
        <v>15.39</v>
      </c>
      <c r="BY189" s="72" t="s">
        <v>3216</v>
      </c>
      <c r="BZ189" s="84">
        <v>76.95</v>
      </c>
      <c r="CA189" s="91">
        <v>61.56</v>
      </c>
      <c r="CB189" s="70"/>
      <c r="CC189" s="82">
        <v>30.34</v>
      </c>
      <c r="CD189" s="72" t="s">
        <v>3217</v>
      </c>
      <c r="CE189" s="83">
        <v>121.36</v>
      </c>
      <c r="CF189" s="92">
        <v>121.36</v>
      </c>
      <c r="CG189" s="70"/>
    </row>
    <row r="190" spans="1:85" ht="45" hidden="1" customHeight="1" x14ac:dyDescent="0.3">
      <c r="A190" s="62">
        <v>643</v>
      </c>
      <c r="B190" s="13">
        <v>643</v>
      </c>
      <c r="C190" s="63">
        <v>0</v>
      </c>
      <c r="D190" s="64">
        <v>3</v>
      </c>
      <c r="E190" s="13" t="s">
        <v>2086</v>
      </c>
      <c r="F190" s="13" t="s">
        <v>134</v>
      </c>
      <c r="G190" s="13">
        <v>41</v>
      </c>
      <c r="H190" s="13" t="s">
        <v>289</v>
      </c>
      <c r="I190" s="13">
        <v>178</v>
      </c>
      <c r="J190" s="13" t="s">
        <v>290</v>
      </c>
      <c r="K190" s="13" t="s">
        <v>1966</v>
      </c>
      <c r="L190" s="13" t="s">
        <v>1526</v>
      </c>
      <c r="M190" s="13">
        <v>120</v>
      </c>
      <c r="N190" s="13" t="s">
        <v>1574</v>
      </c>
      <c r="O190" s="13" t="s">
        <v>87</v>
      </c>
      <c r="P190" s="13" t="s">
        <v>1868</v>
      </c>
      <c r="Q190" s="13" t="s">
        <v>1575</v>
      </c>
      <c r="R190" s="13">
        <v>1</v>
      </c>
      <c r="S190" s="13">
        <v>0.25</v>
      </c>
      <c r="T190" s="13">
        <v>0.5</v>
      </c>
      <c r="U190" s="13">
        <v>0.75</v>
      </c>
      <c r="V190" s="13">
        <v>1</v>
      </c>
      <c r="W190" s="13"/>
      <c r="X190" s="13" t="s">
        <v>3218</v>
      </c>
      <c r="Y190" s="13" t="s">
        <v>1933</v>
      </c>
      <c r="Z190" s="13">
        <v>0</v>
      </c>
      <c r="AA190" s="13">
        <v>0</v>
      </c>
      <c r="AB190" s="13">
        <v>0</v>
      </c>
      <c r="AC190" s="13">
        <v>0</v>
      </c>
      <c r="AD190" s="13">
        <v>0</v>
      </c>
      <c r="AE190" s="13">
        <v>0</v>
      </c>
      <c r="AF190" s="13">
        <v>0</v>
      </c>
      <c r="AG190" s="13">
        <v>0</v>
      </c>
      <c r="AH190" s="13" t="s">
        <v>2488</v>
      </c>
      <c r="AI190" s="13">
        <v>0</v>
      </c>
      <c r="AJ190" s="13" t="s">
        <v>1876</v>
      </c>
      <c r="AK190" s="13">
        <v>0</v>
      </c>
      <c r="AL190" s="13" t="s">
        <v>1952</v>
      </c>
      <c r="AM190" s="13">
        <v>0</v>
      </c>
      <c r="AN190" s="13">
        <v>0</v>
      </c>
      <c r="AO190" s="13">
        <v>0</v>
      </c>
      <c r="AP190" s="13">
        <v>0</v>
      </c>
      <c r="AQ190" s="13">
        <v>0</v>
      </c>
      <c r="AR190" s="13">
        <v>0</v>
      </c>
      <c r="AS190" s="13">
        <v>0</v>
      </c>
      <c r="AT190" s="13">
        <v>0</v>
      </c>
      <c r="AU190" s="13">
        <v>0</v>
      </c>
      <c r="AV190" s="13">
        <v>0</v>
      </c>
      <c r="AW190" s="13">
        <v>0</v>
      </c>
      <c r="AX190" s="13">
        <v>0</v>
      </c>
      <c r="AY190" s="13">
        <v>0</v>
      </c>
      <c r="AZ190" s="13">
        <v>0</v>
      </c>
      <c r="BA190" s="13">
        <v>0</v>
      </c>
      <c r="BB190" s="13">
        <v>0</v>
      </c>
      <c r="BC190" s="13">
        <v>0</v>
      </c>
      <c r="BD190" s="13">
        <v>0</v>
      </c>
      <c r="BE190" s="13">
        <v>0</v>
      </c>
      <c r="BF190" s="13">
        <v>0</v>
      </c>
      <c r="BG190" s="13">
        <v>0</v>
      </c>
      <c r="BH190" s="13">
        <v>0</v>
      </c>
      <c r="BI190" s="13">
        <v>0</v>
      </c>
      <c r="BJ190" s="13">
        <v>0</v>
      </c>
      <c r="BK190" s="13" t="s">
        <v>1876</v>
      </c>
      <c r="BL190" s="13" t="s">
        <v>1868</v>
      </c>
      <c r="BM190" s="13" t="s">
        <v>1575</v>
      </c>
      <c r="BN190" s="13">
        <v>0</v>
      </c>
      <c r="BO190" s="13">
        <v>11</v>
      </c>
      <c r="BP190" s="13" t="s">
        <v>2050</v>
      </c>
      <c r="BQ190" s="66" t="s">
        <v>2803</v>
      </c>
      <c r="BR190" s="67" t="s">
        <v>2804</v>
      </c>
      <c r="BS190" s="68">
        <v>0.25</v>
      </c>
      <c r="BT190" s="72" t="s">
        <v>3219</v>
      </c>
      <c r="BU190" s="70">
        <v>100</v>
      </c>
      <c r="BV190" s="70">
        <v>25</v>
      </c>
      <c r="BW190" s="70"/>
      <c r="BX190" s="157">
        <v>0.3125</v>
      </c>
      <c r="BY190" s="72" t="s">
        <v>3220</v>
      </c>
      <c r="BZ190" s="72"/>
      <c r="CA190" s="72"/>
      <c r="CB190" s="72"/>
      <c r="CC190" s="158">
        <v>0.42499999999999999</v>
      </c>
      <c r="CD190" s="72" t="s">
        <v>3221</v>
      </c>
      <c r="CE190" s="159">
        <v>1</v>
      </c>
      <c r="CF190" s="159">
        <v>0.42499999999999999</v>
      </c>
      <c r="CG190" s="72"/>
    </row>
    <row r="191" spans="1:85" ht="113.25" hidden="1" customHeight="1" x14ac:dyDescent="0.3">
      <c r="A191" s="62">
        <v>645</v>
      </c>
      <c r="B191" s="13">
        <v>645</v>
      </c>
      <c r="C191" s="63">
        <v>0</v>
      </c>
      <c r="D191" s="64">
        <v>1</v>
      </c>
      <c r="E191" s="13" t="s">
        <v>2086</v>
      </c>
      <c r="F191" s="13" t="s">
        <v>134</v>
      </c>
      <c r="G191" s="13">
        <v>41</v>
      </c>
      <c r="H191" s="13" t="s">
        <v>289</v>
      </c>
      <c r="I191" s="13">
        <v>178</v>
      </c>
      <c r="J191" s="13" t="s">
        <v>290</v>
      </c>
      <c r="K191" s="13" t="s">
        <v>2042</v>
      </c>
      <c r="L191" s="13" t="s">
        <v>111</v>
      </c>
      <c r="M191" s="13" t="s">
        <v>2993</v>
      </c>
      <c r="N191" s="13" t="s">
        <v>128</v>
      </c>
      <c r="O191" s="13" t="s">
        <v>87</v>
      </c>
      <c r="P191" s="13" t="s">
        <v>1868</v>
      </c>
      <c r="Q191" s="13" t="s">
        <v>292</v>
      </c>
      <c r="R191" s="13">
        <v>200</v>
      </c>
      <c r="S191" s="13">
        <v>55</v>
      </c>
      <c r="T191" s="13">
        <v>117.5</v>
      </c>
      <c r="U191" s="13">
        <v>180</v>
      </c>
      <c r="V191" s="13">
        <v>195</v>
      </c>
      <c r="W191" s="13">
        <v>200</v>
      </c>
      <c r="X191" s="13" t="s">
        <v>3222</v>
      </c>
      <c r="Y191" s="13" t="s">
        <v>2045</v>
      </c>
      <c r="Z191" s="13" t="s">
        <v>3223</v>
      </c>
      <c r="AA191" s="13" t="s">
        <v>2809</v>
      </c>
      <c r="AB191" s="13">
        <v>45</v>
      </c>
      <c r="AC191" s="13">
        <v>2015</v>
      </c>
      <c r="AD191" s="13">
        <v>0</v>
      </c>
      <c r="AE191" s="13">
        <v>0</v>
      </c>
      <c r="AF191" s="13" t="s">
        <v>3224</v>
      </c>
      <c r="AG191" s="13" t="s">
        <v>291</v>
      </c>
      <c r="AH191" s="13">
        <v>0</v>
      </c>
      <c r="AI191" s="13">
        <v>0</v>
      </c>
      <c r="AJ191" s="13" t="s">
        <v>1876</v>
      </c>
      <c r="AK191" s="13">
        <v>0</v>
      </c>
      <c r="AL191" s="13" t="s">
        <v>3215</v>
      </c>
      <c r="AM191" s="13" t="s">
        <v>291</v>
      </c>
      <c r="AN191" s="13">
        <v>0</v>
      </c>
      <c r="AO191" s="13">
        <v>0</v>
      </c>
      <c r="AP191" s="13">
        <v>0</v>
      </c>
      <c r="AQ191" s="13">
        <v>0</v>
      </c>
      <c r="AR191" s="13">
        <v>0</v>
      </c>
      <c r="AS191" s="13">
        <v>0</v>
      </c>
      <c r="AT191" s="13">
        <v>0</v>
      </c>
      <c r="AU191" s="13">
        <v>0</v>
      </c>
      <c r="AV191" s="13">
        <v>0</v>
      </c>
      <c r="AW191" s="13">
        <v>0</v>
      </c>
      <c r="AX191" s="13">
        <v>0</v>
      </c>
      <c r="AY191" s="13">
        <v>0</v>
      </c>
      <c r="AZ191" s="13">
        <v>0</v>
      </c>
      <c r="BA191" s="13">
        <v>0</v>
      </c>
      <c r="BB191" s="13">
        <v>0</v>
      </c>
      <c r="BC191" s="13">
        <v>0</v>
      </c>
      <c r="BD191" s="13">
        <v>0</v>
      </c>
      <c r="BE191" s="13">
        <v>0</v>
      </c>
      <c r="BF191" s="13">
        <v>0</v>
      </c>
      <c r="BG191" s="13">
        <v>0</v>
      </c>
      <c r="BH191" s="13">
        <v>0</v>
      </c>
      <c r="BI191" s="13">
        <v>0</v>
      </c>
      <c r="BJ191" s="13">
        <v>0</v>
      </c>
      <c r="BK191" s="13" t="s">
        <v>1876</v>
      </c>
      <c r="BL191" s="13" t="s">
        <v>1868</v>
      </c>
      <c r="BM191" s="13" t="s">
        <v>291</v>
      </c>
      <c r="BN191" s="13">
        <v>0</v>
      </c>
      <c r="BO191" s="13">
        <v>6</v>
      </c>
      <c r="BP191" s="13" t="s">
        <v>2412</v>
      </c>
      <c r="BQ191" s="66" t="s">
        <v>2421</v>
      </c>
      <c r="BR191" s="67" t="s">
        <v>2422</v>
      </c>
      <c r="BS191" s="137">
        <v>1.1299999999999999</v>
      </c>
      <c r="BT191" s="70"/>
      <c r="BU191" s="70">
        <v>2.0545454545454542</v>
      </c>
      <c r="BV191" s="70">
        <v>0.56499999999999995</v>
      </c>
      <c r="BW191" s="70"/>
      <c r="BX191" s="80">
        <v>76.33</v>
      </c>
      <c r="BY191" s="72" t="s">
        <v>3225</v>
      </c>
      <c r="BZ191" s="91">
        <v>64.69</v>
      </c>
      <c r="CA191" s="91">
        <v>38.17</v>
      </c>
      <c r="CB191" s="70"/>
      <c r="CC191" s="82">
        <v>117.5</v>
      </c>
      <c r="CD191" s="72" t="s">
        <v>3226</v>
      </c>
      <c r="CE191" s="92">
        <v>100</v>
      </c>
      <c r="CF191" s="92">
        <v>58.75</v>
      </c>
      <c r="CG191" s="70"/>
    </row>
    <row r="192" spans="1:85" ht="113.25" hidden="1" customHeight="1" x14ac:dyDescent="0.3">
      <c r="A192" s="62">
        <v>648</v>
      </c>
      <c r="B192" s="13">
        <v>648</v>
      </c>
      <c r="C192" s="63">
        <v>0</v>
      </c>
      <c r="D192" s="64">
        <v>1</v>
      </c>
      <c r="E192" s="13" t="s">
        <v>2086</v>
      </c>
      <c r="F192" s="13" t="s">
        <v>134</v>
      </c>
      <c r="G192" s="13">
        <v>41</v>
      </c>
      <c r="H192" s="13" t="s">
        <v>289</v>
      </c>
      <c r="I192" s="13">
        <v>178</v>
      </c>
      <c r="J192" s="13" t="s">
        <v>290</v>
      </c>
      <c r="K192" s="13" t="s">
        <v>2042</v>
      </c>
      <c r="L192" s="13" t="s">
        <v>111</v>
      </c>
      <c r="M192" s="13" t="s">
        <v>2993</v>
      </c>
      <c r="N192" s="13" t="s">
        <v>128</v>
      </c>
      <c r="O192" s="13" t="s">
        <v>87</v>
      </c>
      <c r="P192" s="13" t="s">
        <v>1868</v>
      </c>
      <c r="Q192" s="13" t="s">
        <v>297</v>
      </c>
      <c r="R192" s="13">
        <v>1000</v>
      </c>
      <c r="S192" s="13">
        <v>556</v>
      </c>
      <c r="T192" s="13">
        <v>681</v>
      </c>
      <c r="U192" s="13">
        <v>806</v>
      </c>
      <c r="V192" s="13">
        <v>931</v>
      </c>
      <c r="W192" s="13">
        <v>1000</v>
      </c>
      <c r="X192" s="13" t="s">
        <v>3227</v>
      </c>
      <c r="Y192" s="13" t="s">
        <v>2045</v>
      </c>
      <c r="Z192" s="13" t="s">
        <v>3228</v>
      </c>
      <c r="AA192" s="13" t="s">
        <v>3227</v>
      </c>
      <c r="AB192" s="13">
        <v>500</v>
      </c>
      <c r="AC192" s="13">
        <v>2016</v>
      </c>
      <c r="AD192" s="13" t="s">
        <v>2996</v>
      </c>
      <c r="AE192" s="13">
        <v>0</v>
      </c>
      <c r="AF192" s="13">
        <v>0</v>
      </c>
      <c r="AG192" s="13">
        <v>0</v>
      </c>
      <c r="AH192" s="13">
        <v>0</v>
      </c>
      <c r="AI192" s="13">
        <v>0</v>
      </c>
      <c r="AJ192" s="13" t="s">
        <v>1876</v>
      </c>
      <c r="AK192" s="13">
        <v>0</v>
      </c>
      <c r="AL192" s="13" t="s">
        <v>1952</v>
      </c>
      <c r="AM192" s="13">
        <v>0</v>
      </c>
      <c r="AN192" s="13">
        <v>0</v>
      </c>
      <c r="AO192" s="13">
        <v>0</v>
      </c>
      <c r="AP192" s="13">
        <v>0</v>
      </c>
      <c r="AQ192" s="13">
        <v>0</v>
      </c>
      <c r="AR192" s="13">
        <v>0</v>
      </c>
      <c r="AS192" s="13">
        <v>0</v>
      </c>
      <c r="AT192" s="13">
        <v>0</v>
      </c>
      <c r="AU192" s="13">
        <v>0</v>
      </c>
      <c r="AV192" s="13">
        <v>0</v>
      </c>
      <c r="AW192" s="13">
        <v>0</v>
      </c>
      <c r="AX192" s="13">
        <v>0</v>
      </c>
      <c r="AY192" s="13">
        <v>0</v>
      </c>
      <c r="AZ192" s="13">
        <v>0</v>
      </c>
      <c r="BA192" s="13">
        <v>0</v>
      </c>
      <c r="BB192" s="13">
        <v>0</v>
      </c>
      <c r="BC192" s="13">
        <v>0</v>
      </c>
      <c r="BD192" s="13">
        <v>0</v>
      </c>
      <c r="BE192" s="13">
        <v>0</v>
      </c>
      <c r="BF192" s="13">
        <v>0</v>
      </c>
      <c r="BG192" s="13">
        <v>0</v>
      </c>
      <c r="BH192" s="13">
        <v>0</v>
      </c>
      <c r="BI192" s="13">
        <v>0</v>
      </c>
      <c r="BJ192" s="13">
        <v>0</v>
      </c>
      <c r="BK192" s="13" t="s">
        <v>1876</v>
      </c>
      <c r="BL192" s="13" t="s">
        <v>1868</v>
      </c>
      <c r="BM192" s="13" t="s">
        <v>296</v>
      </c>
      <c r="BN192" s="13">
        <v>0</v>
      </c>
      <c r="BO192" s="13">
        <v>2</v>
      </c>
      <c r="BP192" s="13" t="s">
        <v>1954</v>
      </c>
      <c r="BQ192" s="66" t="s">
        <v>3229</v>
      </c>
      <c r="BR192" s="67" t="s">
        <v>3230</v>
      </c>
      <c r="BS192" s="137">
        <v>1</v>
      </c>
      <c r="BT192" s="70"/>
      <c r="BU192" s="70">
        <v>0.17985611510791366</v>
      </c>
      <c r="BV192" s="70">
        <v>0.1</v>
      </c>
      <c r="BW192" s="70"/>
      <c r="BX192" s="80">
        <v>605</v>
      </c>
      <c r="BY192" s="72" t="s">
        <v>3231</v>
      </c>
      <c r="BZ192" s="91">
        <v>39.200000000000003</v>
      </c>
      <c r="CA192" s="91">
        <v>21</v>
      </c>
      <c r="CB192" s="70"/>
      <c r="CC192" s="82">
        <v>125</v>
      </c>
      <c r="CD192" s="72" t="s">
        <v>3232</v>
      </c>
      <c r="CE192" s="92">
        <v>100</v>
      </c>
      <c r="CF192" s="92">
        <v>68.099999999999994</v>
      </c>
      <c r="CG192" s="70"/>
    </row>
    <row r="193" spans="1:85" ht="65.25" hidden="1" customHeight="1" x14ac:dyDescent="0.3">
      <c r="A193" s="62">
        <v>651</v>
      </c>
      <c r="B193" s="13">
        <v>651</v>
      </c>
      <c r="C193" s="63">
        <v>0</v>
      </c>
      <c r="D193" s="64">
        <v>1</v>
      </c>
      <c r="E193" s="13" t="s">
        <v>2086</v>
      </c>
      <c r="F193" s="13" t="s">
        <v>134</v>
      </c>
      <c r="G193" s="13" t="s">
        <v>3233</v>
      </c>
      <c r="H193" s="13" t="s">
        <v>289</v>
      </c>
      <c r="I193" s="13" t="s">
        <v>3234</v>
      </c>
      <c r="J193" s="13" t="s">
        <v>554</v>
      </c>
      <c r="K193" s="13" t="s">
        <v>2825</v>
      </c>
      <c r="L193" s="13" t="s">
        <v>456</v>
      </c>
      <c r="M193" s="13" t="s">
        <v>2826</v>
      </c>
      <c r="N193" s="13" t="s">
        <v>457</v>
      </c>
      <c r="O193" s="13" t="s">
        <v>87</v>
      </c>
      <c r="P193" s="13" t="s">
        <v>1868</v>
      </c>
      <c r="Q193" s="13" t="s">
        <v>556</v>
      </c>
      <c r="R193" s="13">
        <v>20</v>
      </c>
      <c r="S193" s="13"/>
      <c r="T193" s="13"/>
      <c r="U193" s="13"/>
      <c r="V193" s="13"/>
      <c r="W193" s="13"/>
      <c r="X193" s="13" t="s">
        <v>3235</v>
      </c>
      <c r="Y193" s="13" t="s">
        <v>2045</v>
      </c>
      <c r="Z193" s="13" t="s">
        <v>3236</v>
      </c>
      <c r="AA193" s="13" t="s">
        <v>10</v>
      </c>
      <c r="AB193" s="13" t="s">
        <v>1974</v>
      </c>
      <c r="AC193" s="13">
        <v>2015</v>
      </c>
      <c r="AD193" s="13" t="s">
        <v>3237</v>
      </c>
      <c r="AE193" s="13">
        <v>0</v>
      </c>
      <c r="AF193" s="13" t="s">
        <v>3238</v>
      </c>
      <c r="AG193" s="13" t="s">
        <v>3239</v>
      </c>
      <c r="AH193" s="13">
        <v>0</v>
      </c>
      <c r="AI193" s="13" t="s">
        <v>10</v>
      </c>
      <c r="AJ193" s="13">
        <v>0</v>
      </c>
      <c r="AK193" s="13" t="s">
        <v>1876</v>
      </c>
      <c r="AL193" s="13" t="s">
        <v>1891</v>
      </c>
      <c r="AM193" s="13">
        <v>0</v>
      </c>
      <c r="AN193" s="13">
        <v>0</v>
      </c>
      <c r="AO193" s="13">
        <v>0</v>
      </c>
      <c r="AP193" s="13">
        <v>0</v>
      </c>
      <c r="AQ193" s="13">
        <v>0</v>
      </c>
      <c r="AR193" s="13">
        <v>0</v>
      </c>
      <c r="AS193" s="13">
        <v>0</v>
      </c>
      <c r="AT193" s="13">
        <v>0</v>
      </c>
      <c r="AU193" s="13">
        <v>0</v>
      </c>
      <c r="AV193" s="13">
        <v>0</v>
      </c>
      <c r="AW193" s="13">
        <v>0</v>
      </c>
      <c r="AX193" s="13">
        <v>0</v>
      </c>
      <c r="AY193" s="13">
        <v>0</v>
      </c>
      <c r="AZ193" s="13">
        <v>0</v>
      </c>
      <c r="BA193" s="13">
        <v>0</v>
      </c>
      <c r="BB193" s="13">
        <v>0</v>
      </c>
      <c r="BC193" s="13">
        <v>0</v>
      </c>
      <c r="BD193" s="13">
        <v>0</v>
      </c>
      <c r="BE193" s="13">
        <v>0</v>
      </c>
      <c r="BF193" s="13" t="s">
        <v>1878</v>
      </c>
      <c r="BG193" s="13">
        <v>0</v>
      </c>
      <c r="BH193" s="13" t="s">
        <v>1878</v>
      </c>
      <c r="BI193" s="13">
        <v>0</v>
      </c>
      <c r="BJ193" s="13">
        <v>0</v>
      </c>
      <c r="BK193" s="13" t="s">
        <v>1876</v>
      </c>
      <c r="BL193" s="13" t="s">
        <v>1868</v>
      </c>
      <c r="BM193" s="13" t="s">
        <v>555</v>
      </c>
      <c r="BN193" s="13" t="s">
        <v>3240</v>
      </c>
      <c r="BO193" s="13">
        <v>9</v>
      </c>
      <c r="BP193" s="13" t="s">
        <v>2943</v>
      </c>
      <c r="BQ193" s="66" t="s">
        <v>3241</v>
      </c>
      <c r="BR193" s="67" t="s">
        <v>3242</v>
      </c>
      <c r="BS193" s="68"/>
      <c r="BT193" s="70"/>
      <c r="BU193" s="70"/>
      <c r="BV193" s="70"/>
      <c r="BW193" s="70"/>
      <c r="BX193" s="68"/>
      <c r="BY193" s="70"/>
      <c r="BZ193" s="70"/>
      <c r="CA193" s="70"/>
      <c r="CB193" s="70"/>
      <c r="CC193" s="71">
        <v>5.24</v>
      </c>
      <c r="CD193" s="72" t="s">
        <v>3243</v>
      </c>
      <c r="CE193" s="102">
        <v>0.26200000000000001</v>
      </c>
      <c r="CF193" s="129"/>
      <c r="CG193" s="70"/>
    </row>
    <row r="194" spans="1:85" ht="113.25" hidden="1" customHeight="1" x14ac:dyDescent="0.3">
      <c r="A194" s="62">
        <v>654</v>
      </c>
      <c r="B194" s="13">
        <v>654</v>
      </c>
      <c r="C194" s="63">
        <v>0</v>
      </c>
      <c r="D194" s="64">
        <v>1</v>
      </c>
      <c r="E194" s="13" t="s">
        <v>2155</v>
      </c>
      <c r="F194" s="13" t="s">
        <v>71</v>
      </c>
      <c r="G194" s="13" t="s">
        <v>3244</v>
      </c>
      <c r="H194" s="13" t="s">
        <v>72</v>
      </c>
      <c r="I194" s="13" t="s">
        <v>3245</v>
      </c>
      <c r="J194" s="13" t="s">
        <v>706</v>
      </c>
      <c r="K194" s="13" t="s">
        <v>1930</v>
      </c>
      <c r="L194" s="13" t="s">
        <v>580</v>
      </c>
      <c r="M194" s="13" t="s">
        <v>1931</v>
      </c>
      <c r="N194" s="13" t="s">
        <v>581</v>
      </c>
      <c r="O194" s="13" t="s">
        <v>87</v>
      </c>
      <c r="P194" s="13" t="s">
        <v>1868</v>
      </c>
      <c r="Q194" s="13" t="s">
        <v>708</v>
      </c>
      <c r="R194" s="13">
        <v>95</v>
      </c>
      <c r="S194" s="13">
        <v>0</v>
      </c>
      <c r="T194" s="13"/>
      <c r="U194" s="13"/>
      <c r="V194" s="13"/>
      <c r="W194" s="13"/>
      <c r="X194" s="13" t="s">
        <v>3246</v>
      </c>
      <c r="Y194" s="13" t="s">
        <v>2045</v>
      </c>
      <c r="Z194" s="13" t="s">
        <v>3247</v>
      </c>
      <c r="AA194" s="13" t="s">
        <v>10</v>
      </c>
      <c r="AB194" s="13">
        <v>89</v>
      </c>
      <c r="AC194" s="13">
        <v>2015</v>
      </c>
      <c r="AD194" s="13" t="s">
        <v>3248</v>
      </c>
      <c r="AE194" s="13">
        <v>0</v>
      </c>
      <c r="AF194" s="13">
        <v>0</v>
      </c>
      <c r="AG194" s="13">
        <v>0</v>
      </c>
      <c r="AH194" s="13">
        <v>0</v>
      </c>
      <c r="AI194" s="13" t="s">
        <v>10</v>
      </c>
      <c r="AJ194" s="13" t="s">
        <v>1876</v>
      </c>
      <c r="AK194" s="13">
        <v>0</v>
      </c>
      <c r="AL194" s="13" t="s">
        <v>1891</v>
      </c>
      <c r="AM194" s="13">
        <v>0</v>
      </c>
      <c r="AN194" s="13">
        <v>0</v>
      </c>
      <c r="AO194" s="13">
        <v>0</v>
      </c>
      <c r="AP194" s="13">
        <v>0</v>
      </c>
      <c r="AQ194" s="13">
        <v>0</v>
      </c>
      <c r="AR194" s="13">
        <v>0</v>
      </c>
      <c r="AS194" s="13">
        <v>0</v>
      </c>
      <c r="AT194" s="13">
        <v>0</v>
      </c>
      <c r="AU194" s="13">
        <v>0</v>
      </c>
      <c r="AV194" s="13">
        <v>0</v>
      </c>
      <c r="AW194" s="13">
        <v>0</v>
      </c>
      <c r="AX194" s="13">
        <v>0</v>
      </c>
      <c r="AY194" s="13">
        <v>0</v>
      </c>
      <c r="AZ194" s="13">
        <v>0</v>
      </c>
      <c r="BA194" s="13">
        <v>0</v>
      </c>
      <c r="BB194" s="13">
        <v>0</v>
      </c>
      <c r="BC194" s="13">
        <v>0</v>
      </c>
      <c r="BD194" s="13">
        <v>0</v>
      </c>
      <c r="BE194" s="13">
        <v>0</v>
      </c>
      <c r="BF194" s="13" t="s">
        <v>1876</v>
      </c>
      <c r="BG194" s="13" t="s">
        <v>1876</v>
      </c>
      <c r="BH194" s="13">
        <v>0</v>
      </c>
      <c r="BI194" s="13">
        <v>0</v>
      </c>
      <c r="BJ194" s="13">
        <v>0</v>
      </c>
      <c r="BK194" s="13" t="s">
        <v>1876</v>
      </c>
      <c r="BL194" s="13" t="s">
        <v>1868</v>
      </c>
      <c r="BM194" s="13" t="s">
        <v>707</v>
      </c>
      <c r="BN194" s="13">
        <v>0</v>
      </c>
      <c r="BO194" s="13">
        <v>16</v>
      </c>
      <c r="BP194" s="13" t="s">
        <v>2035</v>
      </c>
      <c r="BQ194" s="66" t="s">
        <v>3249</v>
      </c>
      <c r="BR194" s="67" t="s">
        <v>2761</v>
      </c>
      <c r="BS194" s="68">
        <v>0</v>
      </c>
      <c r="BT194" s="72" t="s">
        <v>3250</v>
      </c>
      <c r="BU194" s="70">
        <v>0</v>
      </c>
      <c r="BV194" s="70">
        <v>0</v>
      </c>
      <c r="BW194" s="70"/>
      <c r="BX194" s="80">
        <v>0.89</v>
      </c>
      <c r="BY194" s="72"/>
      <c r="BZ194" s="72"/>
      <c r="CA194" s="72"/>
      <c r="CB194" s="72"/>
      <c r="CC194" s="135">
        <v>0.89</v>
      </c>
      <c r="CD194" s="72"/>
      <c r="CE194" s="160"/>
      <c r="CF194" s="160"/>
      <c r="CG194" s="72"/>
    </row>
    <row r="195" spans="1:85" ht="113.25" hidden="1" customHeight="1" x14ac:dyDescent="0.3">
      <c r="A195" s="62">
        <v>657</v>
      </c>
      <c r="B195" s="13">
        <v>657</v>
      </c>
      <c r="C195" s="63">
        <v>0</v>
      </c>
      <c r="D195" s="64">
        <v>1</v>
      </c>
      <c r="E195" s="13" t="s">
        <v>2155</v>
      </c>
      <c r="F195" s="13" t="s">
        <v>71</v>
      </c>
      <c r="G195" s="13" t="s">
        <v>3244</v>
      </c>
      <c r="H195" s="13" t="s">
        <v>72</v>
      </c>
      <c r="I195" s="13" t="s">
        <v>3245</v>
      </c>
      <c r="J195" s="13" t="s">
        <v>706</v>
      </c>
      <c r="K195" s="13" t="s">
        <v>1930</v>
      </c>
      <c r="L195" s="13" t="s">
        <v>580</v>
      </c>
      <c r="M195" s="13" t="s">
        <v>1931</v>
      </c>
      <c r="N195" s="13" t="s">
        <v>581</v>
      </c>
      <c r="O195" s="13" t="s">
        <v>87</v>
      </c>
      <c r="P195" s="13" t="s">
        <v>1868</v>
      </c>
      <c r="Q195" s="13" t="s">
        <v>714</v>
      </c>
      <c r="R195" s="13">
        <v>95</v>
      </c>
      <c r="S195" s="13"/>
      <c r="T195" s="13"/>
      <c r="U195" s="13"/>
      <c r="V195" s="13"/>
      <c r="W195" s="13"/>
      <c r="X195" s="13" t="s">
        <v>3251</v>
      </c>
      <c r="Y195" s="13" t="s">
        <v>2045</v>
      </c>
      <c r="Z195" s="13" t="s">
        <v>3252</v>
      </c>
      <c r="AA195" s="13" t="s">
        <v>10</v>
      </c>
      <c r="AB195" s="13">
        <v>75</v>
      </c>
      <c r="AC195" s="13">
        <v>2015</v>
      </c>
      <c r="AD195" s="13" t="s">
        <v>2089</v>
      </c>
      <c r="AE195" s="13">
        <v>0</v>
      </c>
      <c r="AF195" s="13">
        <v>0</v>
      </c>
      <c r="AG195" s="13">
        <v>0</v>
      </c>
      <c r="AH195" s="13">
        <v>0</v>
      </c>
      <c r="AI195" s="13" t="s">
        <v>10</v>
      </c>
      <c r="AJ195" s="13" t="s">
        <v>1876</v>
      </c>
      <c r="AK195" s="13">
        <v>0</v>
      </c>
      <c r="AL195" s="13" t="s">
        <v>1891</v>
      </c>
      <c r="AM195" s="13">
        <v>0</v>
      </c>
      <c r="AN195" s="13">
        <v>0</v>
      </c>
      <c r="AO195" s="13">
        <v>0</v>
      </c>
      <c r="AP195" s="13">
        <v>0</v>
      </c>
      <c r="AQ195" s="13">
        <v>0</v>
      </c>
      <c r="AR195" s="13">
        <v>0</v>
      </c>
      <c r="AS195" s="13">
        <v>0</v>
      </c>
      <c r="AT195" s="13">
        <v>0</v>
      </c>
      <c r="AU195" s="13">
        <v>0</v>
      </c>
      <c r="AV195" s="13">
        <v>0</v>
      </c>
      <c r="AW195" s="13">
        <v>0</v>
      </c>
      <c r="AX195" s="13">
        <v>0</v>
      </c>
      <c r="AY195" s="13">
        <v>0</v>
      </c>
      <c r="AZ195" s="13">
        <v>0</v>
      </c>
      <c r="BA195" s="13">
        <v>0</v>
      </c>
      <c r="BB195" s="13">
        <v>0</v>
      </c>
      <c r="BC195" s="13">
        <v>0</v>
      </c>
      <c r="BD195" s="13">
        <v>0</v>
      </c>
      <c r="BE195" s="13">
        <v>0</v>
      </c>
      <c r="BF195" s="13" t="s">
        <v>1876</v>
      </c>
      <c r="BG195" s="13" t="s">
        <v>1876</v>
      </c>
      <c r="BH195" s="13">
        <v>0</v>
      </c>
      <c r="BI195" s="13">
        <v>0</v>
      </c>
      <c r="BJ195" s="13">
        <v>0</v>
      </c>
      <c r="BK195" s="13" t="s">
        <v>1876</v>
      </c>
      <c r="BL195" s="13" t="s">
        <v>1868</v>
      </c>
      <c r="BM195" s="13" t="s">
        <v>713</v>
      </c>
      <c r="BN195" s="13" t="s">
        <v>3253</v>
      </c>
      <c r="BO195" s="13">
        <v>16</v>
      </c>
      <c r="BP195" s="13" t="s">
        <v>2035</v>
      </c>
      <c r="BQ195" s="66" t="s">
        <v>3249</v>
      </c>
      <c r="BR195" s="67" t="s">
        <v>2761</v>
      </c>
      <c r="BS195" s="68" t="s">
        <v>3254</v>
      </c>
      <c r="BT195" s="72" t="s">
        <v>3255</v>
      </c>
      <c r="BU195" s="70" t="e">
        <v>#VALUE!</v>
      </c>
      <c r="BV195" s="70" t="e">
        <v>#VALUE!</v>
      </c>
      <c r="BW195" s="70"/>
      <c r="BX195" s="80">
        <v>0.8</v>
      </c>
      <c r="BY195" s="72" t="s">
        <v>3256</v>
      </c>
      <c r="BZ195" s="72"/>
      <c r="CA195" s="72"/>
      <c r="CB195" s="72"/>
      <c r="CC195" s="135">
        <v>0.86</v>
      </c>
      <c r="CD195" s="186" t="s">
        <v>3257</v>
      </c>
      <c r="CE195" s="160"/>
      <c r="CF195" s="160"/>
      <c r="CG195" s="72"/>
    </row>
    <row r="196" spans="1:85" ht="113.25" hidden="1" customHeight="1" x14ac:dyDescent="0.3">
      <c r="A196" s="62">
        <v>659</v>
      </c>
      <c r="B196" s="13">
        <v>650</v>
      </c>
      <c r="C196" s="63">
        <v>0</v>
      </c>
      <c r="D196" s="64">
        <v>2</v>
      </c>
      <c r="E196" s="13" t="s">
        <v>2155</v>
      </c>
      <c r="F196" s="13" t="s">
        <v>71</v>
      </c>
      <c r="G196" s="13" t="s">
        <v>3244</v>
      </c>
      <c r="H196" s="13" t="s">
        <v>72</v>
      </c>
      <c r="I196" s="13">
        <v>185</v>
      </c>
      <c r="J196" s="13" t="s">
        <v>79</v>
      </c>
      <c r="K196" s="13" t="s">
        <v>2752</v>
      </c>
      <c r="L196" s="13" t="s">
        <v>746</v>
      </c>
      <c r="M196" s="13">
        <v>104</v>
      </c>
      <c r="N196" s="13" t="s">
        <v>785</v>
      </c>
      <c r="O196" s="13" t="s">
        <v>87</v>
      </c>
      <c r="P196" s="13" t="s">
        <v>1868</v>
      </c>
      <c r="Q196" s="13" t="s">
        <v>787</v>
      </c>
      <c r="R196" s="13">
        <v>10</v>
      </c>
      <c r="S196" s="13"/>
      <c r="T196" s="13"/>
      <c r="U196" s="13"/>
      <c r="V196" s="13"/>
      <c r="W196" s="13"/>
      <c r="X196" s="13" t="s">
        <v>3258</v>
      </c>
      <c r="Y196" s="13" t="s">
        <v>1933</v>
      </c>
      <c r="Z196" s="13" t="s">
        <v>3259</v>
      </c>
      <c r="AA196" s="13" t="s">
        <v>10</v>
      </c>
      <c r="AB196" s="13" t="s">
        <v>3260</v>
      </c>
      <c r="AC196" s="13">
        <v>2015</v>
      </c>
      <c r="AD196" s="13" t="s">
        <v>3261</v>
      </c>
      <c r="AE196" s="13" t="s">
        <v>787</v>
      </c>
      <c r="AF196" s="13" t="s">
        <v>3258</v>
      </c>
      <c r="AG196" s="13" t="s">
        <v>3259</v>
      </c>
      <c r="AH196" s="13" t="s">
        <v>3260</v>
      </c>
      <c r="AI196" s="13">
        <v>0</v>
      </c>
      <c r="AJ196" s="13">
        <v>0</v>
      </c>
      <c r="AK196" s="13" t="s">
        <v>1876</v>
      </c>
      <c r="AL196" s="13" t="s">
        <v>1891</v>
      </c>
      <c r="AM196" s="13">
        <v>0</v>
      </c>
      <c r="AN196" s="13">
        <v>0</v>
      </c>
      <c r="AO196" s="13">
        <v>0</v>
      </c>
      <c r="AP196" s="13">
        <v>0</v>
      </c>
      <c r="AQ196" s="13">
        <v>0</v>
      </c>
      <c r="AR196" s="13">
        <v>0</v>
      </c>
      <c r="AS196" s="13">
        <v>0</v>
      </c>
      <c r="AT196" s="13">
        <v>0</v>
      </c>
      <c r="AU196" s="13">
        <v>0</v>
      </c>
      <c r="AV196" s="13">
        <v>0</v>
      </c>
      <c r="AW196" s="13">
        <v>0</v>
      </c>
      <c r="AX196" s="13">
        <v>0</v>
      </c>
      <c r="AY196" s="13">
        <v>0</v>
      </c>
      <c r="AZ196" s="13">
        <v>0</v>
      </c>
      <c r="BA196" s="13">
        <v>0</v>
      </c>
      <c r="BB196" s="13">
        <v>0</v>
      </c>
      <c r="BC196" s="13">
        <v>0</v>
      </c>
      <c r="BD196" s="13">
        <v>0</v>
      </c>
      <c r="BE196" s="13">
        <v>0</v>
      </c>
      <c r="BF196" s="13">
        <v>0</v>
      </c>
      <c r="BG196" s="13">
        <v>0</v>
      </c>
      <c r="BH196" s="13">
        <v>0</v>
      </c>
      <c r="BI196" s="13">
        <v>0</v>
      </c>
      <c r="BJ196" s="13">
        <v>0</v>
      </c>
      <c r="BK196" s="13" t="s">
        <v>1876</v>
      </c>
      <c r="BL196" s="13" t="s">
        <v>1868</v>
      </c>
      <c r="BM196" s="13" t="s">
        <v>786</v>
      </c>
      <c r="BN196" s="13">
        <v>0</v>
      </c>
      <c r="BO196" s="13">
        <v>16</v>
      </c>
      <c r="BP196" s="13" t="s">
        <v>2035</v>
      </c>
      <c r="BQ196" s="66" t="s">
        <v>2760</v>
      </c>
      <c r="BR196" s="67" t="s">
        <v>2761</v>
      </c>
      <c r="BS196" s="68"/>
      <c r="BT196" s="70"/>
      <c r="BU196" s="70"/>
      <c r="BV196" s="70"/>
      <c r="BW196" s="70"/>
      <c r="BX196" s="68" t="s">
        <v>1974</v>
      </c>
      <c r="BY196" s="109"/>
      <c r="BZ196" s="160" t="s">
        <v>1974</v>
      </c>
      <c r="CA196" s="160" t="s">
        <v>1974</v>
      </c>
      <c r="CB196" s="109" t="s">
        <v>3262</v>
      </c>
      <c r="CC196" s="71">
        <v>85</v>
      </c>
      <c r="CD196" s="109" t="s">
        <v>3263</v>
      </c>
      <c r="CE196" s="160"/>
      <c r="CF196" s="160">
        <v>8.5</v>
      </c>
      <c r="CG196" s="109" t="s">
        <v>3264</v>
      </c>
    </row>
    <row r="197" spans="1:85" ht="113.25" hidden="1" customHeight="1" x14ac:dyDescent="0.3">
      <c r="A197" s="62">
        <v>699</v>
      </c>
      <c r="B197" s="13">
        <v>689</v>
      </c>
      <c r="C197" s="63">
        <v>0</v>
      </c>
      <c r="D197" s="64">
        <v>2</v>
      </c>
      <c r="E197" s="13" t="s">
        <v>2155</v>
      </c>
      <c r="F197" s="13" t="s">
        <v>71</v>
      </c>
      <c r="G197" s="13" t="s">
        <v>3244</v>
      </c>
      <c r="H197" s="13" t="s">
        <v>72</v>
      </c>
      <c r="I197" s="13">
        <v>185</v>
      </c>
      <c r="J197" s="13" t="s">
        <v>79</v>
      </c>
      <c r="K197" s="13" t="s">
        <v>2752</v>
      </c>
      <c r="L197" s="13" t="s">
        <v>746</v>
      </c>
      <c r="M197" s="13">
        <v>104</v>
      </c>
      <c r="N197" s="13" t="s">
        <v>747</v>
      </c>
      <c r="O197" s="13" t="s">
        <v>87</v>
      </c>
      <c r="P197" s="13" t="s">
        <v>1868</v>
      </c>
      <c r="Q197" s="13" t="s">
        <v>798</v>
      </c>
      <c r="R197" s="13">
        <v>88</v>
      </c>
      <c r="S197" s="13">
        <v>86</v>
      </c>
      <c r="T197" s="13">
        <v>87</v>
      </c>
      <c r="U197" s="13">
        <v>88</v>
      </c>
      <c r="V197" s="13">
        <v>88</v>
      </c>
      <c r="W197" s="13">
        <v>88</v>
      </c>
      <c r="X197" s="13" t="s">
        <v>3265</v>
      </c>
      <c r="Y197" s="13" t="s">
        <v>1933</v>
      </c>
      <c r="Z197" s="13" t="s">
        <v>3266</v>
      </c>
      <c r="AA197" s="13" t="s">
        <v>10</v>
      </c>
      <c r="AB197" s="13">
        <v>0.86</v>
      </c>
      <c r="AC197" s="13">
        <v>2015</v>
      </c>
      <c r="AD197" s="13" t="s">
        <v>3267</v>
      </c>
      <c r="AE197" s="13" t="s">
        <v>798</v>
      </c>
      <c r="AF197" s="13" t="s">
        <v>3265</v>
      </c>
      <c r="AG197" s="13">
        <v>0</v>
      </c>
      <c r="AH197" s="13">
        <v>0.86</v>
      </c>
      <c r="AI197" s="13" t="s">
        <v>10</v>
      </c>
      <c r="AJ197" s="13">
        <v>0</v>
      </c>
      <c r="AK197" s="13" t="s">
        <v>1876</v>
      </c>
      <c r="AL197" s="13" t="s">
        <v>1891</v>
      </c>
      <c r="AM197" s="13">
        <v>0</v>
      </c>
      <c r="AN197" s="13">
        <v>0</v>
      </c>
      <c r="AO197" s="13">
        <v>0</v>
      </c>
      <c r="AP197" s="13">
        <v>0</v>
      </c>
      <c r="AQ197" s="13">
        <v>0</v>
      </c>
      <c r="AR197" s="13">
        <v>0</v>
      </c>
      <c r="AS197" s="13">
        <v>0</v>
      </c>
      <c r="AT197" s="13">
        <v>0</v>
      </c>
      <c r="AU197" s="13">
        <v>0</v>
      </c>
      <c r="AV197" s="13">
        <v>0</v>
      </c>
      <c r="AW197" s="13">
        <v>0</v>
      </c>
      <c r="AX197" s="13">
        <v>0</v>
      </c>
      <c r="AY197" s="13">
        <v>0</v>
      </c>
      <c r="AZ197" s="13">
        <v>0</v>
      </c>
      <c r="BA197" s="13">
        <v>0</v>
      </c>
      <c r="BB197" s="13">
        <v>0</v>
      </c>
      <c r="BC197" s="13">
        <v>0</v>
      </c>
      <c r="BD197" s="13">
        <v>0</v>
      </c>
      <c r="BE197" s="13">
        <v>0</v>
      </c>
      <c r="BF197" s="13">
        <v>0</v>
      </c>
      <c r="BG197" s="13">
        <v>0</v>
      </c>
      <c r="BH197" s="13">
        <v>0</v>
      </c>
      <c r="BI197" s="13">
        <v>0</v>
      </c>
      <c r="BJ197" s="13">
        <v>0</v>
      </c>
      <c r="BK197" s="13" t="s">
        <v>1876</v>
      </c>
      <c r="BL197" s="13" t="s">
        <v>1868</v>
      </c>
      <c r="BM197" s="13" t="s">
        <v>797</v>
      </c>
      <c r="BN197" s="13">
        <v>0</v>
      </c>
      <c r="BO197" s="13">
        <v>16</v>
      </c>
      <c r="BP197" s="13" t="s">
        <v>2035</v>
      </c>
      <c r="BQ197" s="66" t="s">
        <v>2760</v>
      </c>
      <c r="BR197" s="67" t="s">
        <v>2761</v>
      </c>
      <c r="BS197" s="68">
        <v>0</v>
      </c>
      <c r="BT197" s="72" t="s">
        <v>3268</v>
      </c>
      <c r="BU197" s="70">
        <v>0</v>
      </c>
      <c r="BV197" s="70">
        <v>0</v>
      </c>
      <c r="BW197" s="70"/>
      <c r="BX197" s="68" t="s">
        <v>1974</v>
      </c>
      <c r="BY197" s="109"/>
      <c r="BZ197" s="160" t="s">
        <v>1974</v>
      </c>
      <c r="CA197" s="160" t="s">
        <v>1974</v>
      </c>
      <c r="CB197" s="109" t="s">
        <v>3269</v>
      </c>
      <c r="CC197" s="71">
        <v>91</v>
      </c>
      <c r="CD197" s="109" t="s">
        <v>3270</v>
      </c>
      <c r="CE197" s="160">
        <v>1.0459770114942528</v>
      </c>
      <c r="CF197" s="160">
        <v>1.0340909090909092</v>
      </c>
      <c r="CG197" s="109" t="s">
        <v>3271</v>
      </c>
    </row>
    <row r="198" spans="1:85" ht="113.25" hidden="1" customHeight="1" x14ac:dyDescent="0.3">
      <c r="A198" s="62">
        <v>702</v>
      </c>
      <c r="B198" s="13">
        <v>692</v>
      </c>
      <c r="C198" s="63">
        <v>0</v>
      </c>
      <c r="D198" s="64">
        <v>2</v>
      </c>
      <c r="E198" s="13" t="s">
        <v>2155</v>
      </c>
      <c r="F198" s="13" t="s">
        <v>71</v>
      </c>
      <c r="G198" s="13" t="s">
        <v>3244</v>
      </c>
      <c r="H198" s="13" t="s">
        <v>72</v>
      </c>
      <c r="I198" s="13">
        <v>185</v>
      </c>
      <c r="J198" s="13" t="s">
        <v>79</v>
      </c>
      <c r="K198" s="13" t="s">
        <v>2752</v>
      </c>
      <c r="L198" s="13" t="s">
        <v>746</v>
      </c>
      <c r="M198" s="13">
        <v>104</v>
      </c>
      <c r="N198" s="13" t="s">
        <v>785</v>
      </c>
      <c r="O198" s="13" t="s">
        <v>87</v>
      </c>
      <c r="P198" s="13" t="s">
        <v>1868</v>
      </c>
      <c r="Q198" s="13" t="s">
        <v>802</v>
      </c>
      <c r="R198" s="13">
        <v>98</v>
      </c>
      <c r="S198" s="13">
        <v>95.5</v>
      </c>
      <c r="T198" s="13">
        <v>96</v>
      </c>
      <c r="U198" s="13">
        <v>97</v>
      </c>
      <c r="V198" s="13">
        <v>98</v>
      </c>
      <c r="W198" s="13">
        <v>98</v>
      </c>
      <c r="X198" s="13" t="s">
        <v>3272</v>
      </c>
      <c r="Y198" s="13" t="s">
        <v>1933</v>
      </c>
      <c r="Z198" s="13" t="s">
        <v>3273</v>
      </c>
      <c r="AA198" s="13" t="s">
        <v>10</v>
      </c>
      <c r="AB198" s="13" t="s">
        <v>3274</v>
      </c>
      <c r="AC198" s="13">
        <v>0</v>
      </c>
      <c r="AD198" s="13" t="s">
        <v>3275</v>
      </c>
      <c r="AE198" s="13" t="s">
        <v>802</v>
      </c>
      <c r="AF198" s="13" t="s">
        <v>3276</v>
      </c>
      <c r="AG198" s="13">
        <v>0</v>
      </c>
      <c r="AH198" s="13" t="s">
        <v>3274</v>
      </c>
      <c r="AI198" s="13" t="s">
        <v>10</v>
      </c>
      <c r="AJ198" s="13">
        <v>0</v>
      </c>
      <c r="AK198" s="13" t="s">
        <v>1876</v>
      </c>
      <c r="AL198" s="13" t="s">
        <v>1891</v>
      </c>
      <c r="AM198" s="13">
        <v>0</v>
      </c>
      <c r="AN198" s="13">
        <v>0</v>
      </c>
      <c r="AO198" s="13">
        <v>0</v>
      </c>
      <c r="AP198" s="13">
        <v>0</v>
      </c>
      <c r="AQ198" s="13">
        <v>0</v>
      </c>
      <c r="AR198" s="13">
        <v>0</v>
      </c>
      <c r="AS198" s="13">
        <v>0</v>
      </c>
      <c r="AT198" s="13">
        <v>0</v>
      </c>
      <c r="AU198" s="13">
        <v>0</v>
      </c>
      <c r="AV198" s="13">
        <v>0</v>
      </c>
      <c r="AW198" s="13">
        <v>0</v>
      </c>
      <c r="AX198" s="13">
        <v>0</v>
      </c>
      <c r="AY198" s="13">
        <v>0</v>
      </c>
      <c r="AZ198" s="13">
        <v>0</v>
      </c>
      <c r="BA198" s="13">
        <v>0</v>
      </c>
      <c r="BB198" s="13">
        <v>0</v>
      </c>
      <c r="BC198" s="13">
        <v>0</v>
      </c>
      <c r="BD198" s="13">
        <v>0</v>
      </c>
      <c r="BE198" s="13">
        <v>0</v>
      </c>
      <c r="BF198" s="13">
        <v>0</v>
      </c>
      <c r="BG198" s="13">
        <v>0</v>
      </c>
      <c r="BH198" s="13">
        <v>0</v>
      </c>
      <c r="BI198" s="13">
        <v>0</v>
      </c>
      <c r="BJ198" s="13">
        <v>0</v>
      </c>
      <c r="BK198" s="13" t="s">
        <v>1876</v>
      </c>
      <c r="BL198" s="13" t="s">
        <v>1868</v>
      </c>
      <c r="BM198" s="13" t="s">
        <v>801</v>
      </c>
      <c r="BN198" s="13">
        <v>0</v>
      </c>
      <c r="BO198" s="13">
        <v>16</v>
      </c>
      <c r="BP198" s="13" t="s">
        <v>2035</v>
      </c>
      <c r="BQ198" s="66" t="s">
        <v>2760</v>
      </c>
      <c r="BR198" s="67" t="s">
        <v>2761</v>
      </c>
      <c r="BS198" s="167">
        <v>3.4299999999999997E-2</v>
      </c>
      <c r="BT198" s="72" t="s">
        <v>3277</v>
      </c>
      <c r="BU198" s="70">
        <v>3.5916230366492143E-2</v>
      </c>
      <c r="BV198" s="70">
        <v>3.4999999999999996E-2</v>
      </c>
      <c r="BW198" s="70"/>
      <c r="BX198" s="105">
        <v>0.96870000000000001</v>
      </c>
      <c r="BY198" s="2"/>
      <c r="BZ198" s="159">
        <v>100</v>
      </c>
      <c r="CA198" s="159">
        <v>98.85</v>
      </c>
      <c r="CB198" s="109"/>
      <c r="CC198" s="100">
        <v>0.98</v>
      </c>
      <c r="CD198" s="2" t="s">
        <v>3278</v>
      </c>
      <c r="CE198" s="159">
        <v>1.0208333333333333</v>
      </c>
      <c r="CF198" s="159">
        <v>1</v>
      </c>
      <c r="CG198" s="109" t="s">
        <v>3279</v>
      </c>
    </row>
    <row r="199" spans="1:85" ht="65.25" hidden="1" customHeight="1" x14ac:dyDescent="0.3">
      <c r="A199" s="62">
        <v>707</v>
      </c>
      <c r="B199" s="13">
        <v>707</v>
      </c>
      <c r="C199" s="63">
        <v>0</v>
      </c>
      <c r="D199" s="64">
        <v>1</v>
      </c>
      <c r="E199" s="13" t="s">
        <v>2155</v>
      </c>
      <c r="F199" s="13" t="s">
        <v>71</v>
      </c>
      <c r="G199" s="13" t="s">
        <v>3244</v>
      </c>
      <c r="H199" s="13" t="s">
        <v>72</v>
      </c>
      <c r="I199" s="13" t="s">
        <v>3280</v>
      </c>
      <c r="J199" s="13" t="s">
        <v>79</v>
      </c>
      <c r="K199" s="13" t="s">
        <v>2825</v>
      </c>
      <c r="L199" s="13" t="s">
        <v>456</v>
      </c>
      <c r="M199" s="13" t="s">
        <v>2866</v>
      </c>
      <c r="N199" s="13" t="s">
        <v>496</v>
      </c>
      <c r="O199" s="13" t="s">
        <v>87</v>
      </c>
      <c r="P199" s="13" t="s">
        <v>1868</v>
      </c>
      <c r="Q199" s="13" t="s">
        <v>560</v>
      </c>
      <c r="R199" s="13">
        <v>5</v>
      </c>
      <c r="S199" s="13"/>
      <c r="T199" s="13"/>
      <c r="U199" s="13"/>
      <c r="V199" s="13"/>
      <c r="W199" s="13"/>
      <c r="X199" s="13" t="s">
        <v>3281</v>
      </c>
      <c r="Y199" s="13" t="s">
        <v>2045</v>
      </c>
      <c r="Z199" s="13" t="s">
        <v>3282</v>
      </c>
      <c r="AA199" s="13" t="s">
        <v>10</v>
      </c>
      <c r="AB199" s="13">
        <v>75</v>
      </c>
      <c r="AC199" s="13">
        <v>2015</v>
      </c>
      <c r="AD199" s="13" t="s">
        <v>3283</v>
      </c>
      <c r="AE199" s="13">
        <v>0</v>
      </c>
      <c r="AF199" s="13" t="s">
        <v>3284</v>
      </c>
      <c r="AG199" s="13" t="s">
        <v>3282</v>
      </c>
      <c r="AH199" s="13">
        <v>0.75</v>
      </c>
      <c r="AI199" s="13" t="s">
        <v>10</v>
      </c>
      <c r="AJ199" s="13">
        <v>0</v>
      </c>
      <c r="AK199" s="13" t="s">
        <v>1876</v>
      </c>
      <c r="AL199" s="13" t="s">
        <v>1891</v>
      </c>
      <c r="AM199" s="13">
        <v>0</v>
      </c>
      <c r="AN199" s="13">
        <v>0</v>
      </c>
      <c r="AO199" s="13">
        <v>0</v>
      </c>
      <c r="AP199" s="13">
        <v>0</v>
      </c>
      <c r="AQ199" s="13">
        <v>0</v>
      </c>
      <c r="AR199" s="13">
        <v>0</v>
      </c>
      <c r="AS199" s="13">
        <v>0</v>
      </c>
      <c r="AT199" s="13">
        <v>0</v>
      </c>
      <c r="AU199" s="13">
        <v>0</v>
      </c>
      <c r="AV199" s="13">
        <v>0</v>
      </c>
      <c r="AW199" s="13">
        <v>0</v>
      </c>
      <c r="AX199" s="13">
        <v>0</v>
      </c>
      <c r="AY199" s="13">
        <v>0</v>
      </c>
      <c r="AZ199" s="13">
        <v>0</v>
      </c>
      <c r="BA199" s="13">
        <v>0</v>
      </c>
      <c r="BB199" s="13">
        <v>0</v>
      </c>
      <c r="BC199" s="13">
        <v>0</v>
      </c>
      <c r="BD199" s="13">
        <v>0</v>
      </c>
      <c r="BE199" s="13">
        <v>0</v>
      </c>
      <c r="BF199" s="13">
        <v>0</v>
      </c>
      <c r="BG199" s="13">
        <v>0</v>
      </c>
      <c r="BH199" s="13">
        <v>0</v>
      </c>
      <c r="BI199" s="13">
        <v>0</v>
      </c>
      <c r="BJ199" s="13">
        <v>0</v>
      </c>
      <c r="BK199" s="13" t="s">
        <v>1876</v>
      </c>
      <c r="BL199" s="13" t="s">
        <v>1868</v>
      </c>
      <c r="BM199" s="13" t="s">
        <v>559</v>
      </c>
      <c r="BN199" s="13" t="s">
        <v>2303</v>
      </c>
      <c r="BO199" s="13">
        <v>16</v>
      </c>
      <c r="BP199" s="13" t="s">
        <v>2035</v>
      </c>
      <c r="BQ199" s="66" t="s">
        <v>3285</v>
      </c>
      <c r="BR199" s="67" t="s">
        <v>3286</v>
      </c>
      <c r="BS199" s="68">
        <v>0.1</v>
      </c>
      <c r="BT199" s="72" t="s">
        <v>3287</v>
      </c>
      <c r="BU199" s="70"/>
      <c r="BV199" s="70"/>
      <c r="BW199" s="70"/>
      <c r="BX199" s="68"/>
      <c r="BY199" s="72"/>
      <c r="BZ199" s="70"/>
      <c r="CA199" s="70"/>
      <c r="CB199" s="70"/>
      <c r="CC199" s="85">
        <v>3.5999999999999997E-2</v>
      </c>
      <c r="CD199" s="72" t="s">
        <v>3288</v>
      </c>
      <c r="CE199" s="161">
        <v>0.72</v>
      </c>
      <c r="CF199" s="161">
        <v>0.82599999999999996</v>
      </c>
      <c r="CG199" s="70"/>
    </row>
    <row r="200" spans="1:85" ht="65.25" hidden="1" customHeight="1" x14ac:dyDescent="0.3">
      <c r="A200" s="62">
        <v>709</v>
      </c>
      <c r="B200" s="13">
        <v>709</v>
      </c>
      <c r="C200" s="63">
        <v>0</v>
      </c>
      <c r="D200" s="64">
        <v>3</v>
      </c>
      <c r="E200" s="13" t="s">
        <v>2155</v>
      </c>
      <c r="F200" s="13" t="s">
        <v>71</v>
      </c>
      <c r="G200" s="13" t="s">
        <v>3244</v>
      </c>
      <c r="H200" s="13" t="s">
        <v>72</v>
      </c>
      <c r="I200" s="13" t="s">
        <v>3280</v>
      </c>
      <c r="J200" s="13" t="s">
        <v>79</v>
      </c>
      <c r="K200" s="13" t="s">
        <v>2825</v>
      </c>
      <c r="L200" s="13" t="s">
        <v>456</v>
      </c>
      <c r="M200" s="13" t="s">
        <v>2982</v>
      </c>
      <c r="N200" s="13" t="s">
        <v>536</v>
      </c>
      <c r="O200" s="13" t="s">
        <v>87</v>
      </c>
      <c r="P200" s="13" t="s">
        <v>1868</v>
      </c>
      <c r="Q200" s="13" t="s">
        <v>564</v>
      </c>
      <c r="R200" s="13">
        <v>80</v>
      </c>
      <c r="S200" s="13"/>
      <c r="T200" s="13"/>
      <c r="U200" s="13"/>
      <c r="V200" s="13"/>
      <c r="W200" s="13"/>
      <c r="X200" s="13" t="s">
        <v>3289</v>
      </c>
      <c r="Y200" s="13" t="s">
        <v>1933</v>
      </c>
      <c r="Z200" s="13" t="s">
        <v>3290</v>
      </c>
      <c r="AA200" s="13" t="s">
        <v>10</v>
      </c>
      <c r="AB200" s="13">
        <v>70</v>
      </c>
      <c r="AC200" s="13">
        <v>2015</v>
      </c>
      <c r="AD200" s="13" t="s">
        <v>3291</v>
      </c>
      <c r="AE200" s="13">
        <v>0</v>
      </c>
      <c r="AF200" s="13" t="s">
        <v>3292</v>
      </c>
      <c r="AG200" s="13" t="s">
        <v>3290</v>
      </c>
      <c r="AH200" s="13">
        <v>0.7</v>
      </c>
      <c r="AI200" s="13" t="s">
        <v>10</v>
      </c>
      <c r="AJ200" s="13">
        <v>0</v>
      </c>
      <c r="AK200" s="13" t="s">
        <v>1876</v>
      </c>
      <c r="AL200" s="13" t="s">
        <v>1891</v>
      </c>
      <c r="AM200" s="13">
        <v>0</v>
      </c>
      <c r="AN200" s="13">
        <v>0</v>
      </c>
      <c r="AO200" s="13">
        <v>0</v>
      </c>
      <c r="AP200" s="13">
        <v>0</v>
      </c>
      <c r="AQ200" s="13">
        <v>0</v>
      </c>
      <c r="AR200" s="13">
        <v>0</v>
      </c>
      <c r="AS200" s="13">
        <v>0</v>
      </c>
      <c r="AT200" s="13">
        <v>0</v>
      </c>
      <c r="AU200" s="13">
        <v>0</v>
      </c>
      <c r="AV200" s="13">
        <v>0</v>
      </c>
      <c r="AW200" s="13">
        <v>0</v>
      </c>
      <c r="AX200" s="13">
        <v>0</v>
      </c>
      <c r="AY200" s="13">
        <v>0</v>
      </c>
      <c r="AZ200" s="13">
        <v>0</v>
      </c>
      <c r="BA200" s="13">
        <v>0</v>
      </c>
      <c r="BB200" s="13">
        <v>0</v>
      </c>
      <c r="BC200" s="13">
        <v>0</v>
      </c>
      <c r="BD200" s="13">
        <v>0</v>
      </c>
      <c r="BE200" s="13">
        <v>0</v>
      </c>
      <c r="BF200" s="13">
        <v>0</v>
      </c>
      <c r="BG200" s="13">
        <v>0</v>
      </c>
      <c r="BH200" s="13">
        <v>0</v>
      </c>
      <c r="BI200" s="13">
        <v>0</v>
      </c>
      <c r="BJ200" s="13">
        <v>0</v>
      </c>
      <c r="BK200" s="13" t="s">
        <v>1876</v>
      </c>
      <c r="BL200" s="13" t="s">
        <v>1868</v>
      </c>
      <c r="BM200" s="13" t="s">
        <v>563</v>
      </c>
      <c r="BN200" s="13" t="s">
        <v>2832</v>
      </c>
      <c r="BO200" s="13">
        <v>16</v>
      </c>
      <c r="BP200" s="13" t="s">
        <v>2035</v>
      </c>
      <c r="BQ200" s="66" t="s">
        <v>3285</v>
      </c>
      <c r="BR200" s="67" t="s">
        <v>3286</v>
      </c>
      <c r="BS200" s="68">
        <v>0</v>
      </c>
      <c r="BT200" s="72" t="s">
        <v>3250</v>
      </c>
      <c r="BU200" s="70"/>
      <c r="BV200" s="70"/>
      <c r="BW200" s="70"/>
      <c r="BX200" s="68"/>
      <c r="BY200" s="72"/>
      <c r="BZ200" s="70"/>
      <c r="CA200" s="70"/>
      <c r="CB200" s="70"/>
      <c r="CC200" s="77">
        <v>0.4</v>
      </c>
      <c r="CD200" s="72" t="s">
        <v>3293</v>
      </c>
      <c r="CE200" s="187">
        <v>0.4</v>
      </c>
      <c r="CF200" s="187">
        <v>0.4</v>
      </c>
      <c r="CG200" s="70" t="s">
        <v>3294</v>
      </c>
    </row>
    <row r="201" spans="1:85" ht="113.25" hidden="1" customHeight="1" x14ac:dyDescent="0.3">
      <c r="A201" s="62">
        <v>712</v>
      </c>
      <c r="B201" s="13">
        <v>727</v>
      </c>
      <c r="C201" s="63">
        <v>0</v>
      </c>
      <c r="D201" s="64">
        <v>2</v>
      </c>
      <c r="E201" s="13" t="s">
        <v>2155</v>
      </c>
      <c r="F201" s="13" t="s">
        <v>71</v>
      </c>
      <c r="G201" s="13">
        <v>42</v>
      </c>
      <c r="H201" s="13" t="s">
        <v>72</v>
      </c>
      <c r="I201" s="13" t="s">
        <v>3280</v>
      </c>
      <c r="J201" s="13" t="s">
        <v>79</v>
      </c>
      <c r="K201" s="13" t="s">
        <v>2326</v>
      </c>
      <c r="L201" s="13" t="s">
        <v>1424</v>
      </c>
      <c r="M201" s="13">
        <v>121</v>
      </c>
      <c r="N201" s="13" t="s">
        <v>1425</v>
      </c>
      <c r="O201" s="13" t="s">
        <v>87</v>
      </c>
      <c r="P201" s="13" t="s">
        <v>3295</v>
      </c>
      <c r="Q201" s="13" t="s">
        <v>1523</v>
      </c>
      <c r="R201" s="13">
        <v>100</v>
      </c>
      <c r="S201" s="13">
        <v>30</v>
      </c>
      <c r="T201" s="13">
        <v>50</v>
      </c>
      <c r="U201" s="13">
        <v>70</v>
      </c>
      <c r="V201" s="13">
        <v>80</v>
      </c>
      <c r="W201" s="13">
        <v>100</v>
      </c>
      <c r="X201" s="13" t="s">
        <v>3296</v>
      </c>
      <c r="Y201" s="13" t="s">
        <v>2045</v>
      </c>
      <c r="Z201" s="13">
        <v>0</v>
      </c>
      <c r="AA201" s="13">
        <v>0</v>
      </c>
      <c r="AB201" s="13" t="s">
        <v>1912</v>
      </c>
      <c r="AC201" s="13" t="s">
        <v>1912</v>
      </c>
      <c r="AD201" s="13" t="s">
        <v>1912</v>
      </c>
      <c r="AE201" s="13">
        <v>0</v>
      </c>
      <c r="AF201" s="13">
        <v>0</v>
      </c>
      <c r="AG201" s="13">
        <v>0</v>
      </c>
      <c r="AH201" s="13">
        <v>0</v>
      </c>
      <c r="AI201" s="13" t="s">
        <v>2332</v>
      </c>
      <c r="AJ201" s="13">
        <v>0</v>
      </c>
      <c r="AK201" s="13" t="s">
        <v>1876</v>
      </c>
      <c r="AL201" s="13" t="s">
        <v>1952</v>
      </c>
      <c r="AM201" s="13">
        <v>0</v>
      </c>
      <c r="AN201" s="13">
        <v>0</v>
      </c>
      <c r="AO201" s="13">
        <v>0</v>
      </c>
      <c r="AP201" s="13">
        <v>0</v>
      </c>
      <c r="AQ201" s="13">
        <v>0</v>
      </c>
      <c r="AR201" s="13">
        <v>0</v>
      </c>
      <c r="AS201" s="13">
        <v>0</v>
      </c>
      <c r="AT201" s="13">
        <v>0</v>
      </c>
      <c r="AU201" s="13">
        <v>0</v>
      </c>
      <c r="AV201" s="13">
        <v>0</v>
      </c>
      <c r="AW201" s="13">
        <v>0</v>
      </c>
      <c r="AX201" s="13">
        <v>0</v>
      </c>
      <c r="AY201" s="13">
        <v>0</v>
      </c>
      <c r="AZ201" s="13">
        <v>0</v>
      </c>
      <c r="BA201" s="13">
        <v>0</v>
      </c>
      <c r="BB201" s="13">
        <v>0</v>
      </c>
      <c r="BC201" s="13">
        <v>0</v>
      </c>
      <c r="BD201" s="13">
        <v>0</v>
      </c>
      <c r="BE201" s="13">
        <v>0</v>
      </c>
      <c r="BF201" s="13">
        <v>0</v>
      </c>
      <c r="BG201" s="13">
        <v>0</v>
      </c>
      <c r="BH201" s="13">
        <v>0</v>
      </c>
      <c r="BI201" s="13">
        <v>0</v>
      </c>
      <c r="BJ201" s="13">
        <v>0</v>
      </c>
      <c r="BK201" s="13" t="s">
        <v>1876</v>
      </c>
      <c r="BL201" s="13" t="s">
        <v>3297</v>
      </c>
      <c r="BM201" s="13" t="s">
        <v>1522</v>
      </c>
      <c r="BN201" s="13">
        <v>0</v>
      </c>
      <c r="BO201" s="13">
        <v>16</v>
      </c>
      <c r="BP201" s="13" t="s">
        <v>2035</v>
      </c>
      <c r="BQ201" s="66" t="s">
        <v>3249</v>
      </c>
      <c r="BR201" s="67" t="s">
        <v>2761</v>
      </c>
      <c r="BS201" s="68">
        <v>26.95</v>
      </c>
      <c r="BT201" s="72" t="s">
        <v>3298</v>
      </c>
      <c r="BU201" s="110">
        <f>(BS201/S201)*100</f>
        <v>89.833333333333329</v>
      </c>
      <c r="BV201" s="110">
        <f>(BS201*100)/R201</f>
        <v>26.95</v>
      </c>
      <c r="BW201" s="70"/>
      <c r="BX201" s="167">
        <v>8.5999999999999993E-2</v>
      </c>
      <c r="BY201" s="72" t="s">
        <v>3299</v>
      </c>
      <c r="BZ201" s="110">
        <f>(BX201/T201)*100</f>
        <v>0.17199999999999999</v>
      </c>
      <c r="CA201" s="110">
        <f>(BX201*100)/R201</f>
        <v>8.5999999999999993E-2</v>
      </c>
      <c r="CB201" s="72"/>
      <c r="CC201" s="85">
        <v>0.15</v>
      </c>
      <c r="CD201" s="72" t="s">
        <v>3300</v>
      </c>
      <c r="CE201" s="113">
        <f>(CC201/T201)*100</f>
        <v>0.3</v>
      </c>
      <c r="CF201" s="113">
        <f>(CC201*100)/R201</f>
        <v>0.15</v>
      </c>
      <c r="CG201" s="72"/>
    </row>
    <row r="202" spans="1:85" ht="113.25" hidden="1" customHeight="1" x14ac:dyDescent="0.3">
      <c r="A202" s="62">
        <v>714</v>
      </c>
      <c r="B202" s="13">
        <v>714</v>
      </c>
      <c r="C202" s="63">
        <v>0</v>
      </c>
      <c r="D202" s="64">
        <v>2</v>
      </c>
      <c r="E202" s="13" t="s">
        <v>2155</v>
      </c>
      <c r="F202" s="13" t="s">
        <v>71</v>
      </c>
      <c r="G202" s="13" t="s">
        <v>3244</v>
      </c>
      <c r="H202" s="13" t="s">
        <v>72</v>
      </c>
      <c r="I202" s="13">
        <v>186</v>
      </c>
      <c r="J202" s="13" t="s">
        <v>85</v>
      </c>
      <c r="K202" s="13">
        <v>198</v>
      </c>
      <c r="L202" s="13" t="s">
        <v>74</v>
      </c>
      <c r="M202" s="13">
        <v>105</v>
      </c>
      <c r="N202" s="13" t="s">
        <v>86</v>
      </c>
      <c r="O202" s="13" t="s">
        <v>87</v>
      </c>
      <c r="P202" s="13" t="s">
        <v>1868</v>
      </c>
      <c r="Q202" s="13" t="s">
        <v>89</v>
      </c>
      <c r="R202" s="13">
        <v>13</v>
      </c>
      <c r="S202" s="13"/>
      <c r="T202" s="13"/>
      <c r="U202" s="13"/>
      <c r="V202" s="13"/>
      <c r="W202" s="13"/>
      <c r="X202" s="13" t="s">
        <v>3301</v>
      </c>
      <c r="Y202" s="13" t="s">
        <v>1933</v>
      </c>
      <c r="Z202" s="13" t="s">
        <v>3302</v>
      </c>
      <c r="AA202" s="13" t="s">
        <v>10</v>
      </c>
      <c r="AB202" s="13">
        <v>0</v>
      </c>
      <c r="AC202" s="13">
        <v>2016</v>
      </c>
      <c r="AD202" s="13" t="s">
        <v>3303</v>
      </c>
      <c r="AE202" s="13">
        <v>0</v>
      </c>
      <c r="AF202" s="13">
        <v>0</v>
      </c>
      <c r="AG202" s="13">
        <v>0</v>
      </c>
      <c r="AH202" s="13">
        <v>0</v>
      </c>
      <c r="AI202" s="13">
        <v>0</v>
      </c>
      <c r="AJ202" s="13">
        <v>0</v>
      </c>
      <c r="AK202" s="13" t="s">
        <v>1876</v>
      </c>
      <c r="AL202" s="13" t="s">
        <v>1952</v>
      </c>
      <c r="AM202" s="13">
        <v>0</v>
      </c>
      <c r="AN202" s="13">
        <v>0</v>
      </c>
      <c r="AO202" s="13">
        <v>0</v>
      </c>
      <c r="AP202" s="13">
        <v>0</v>
      </c>
      <c r="AQ202" s="13">
        <v>0</v>
      </c>
      <c r="AR202" s="13">
        <v>0</v>
      </c>
      <c r="AS202" s="13">
        <v>0</v>
      </c>
      <c r="AT202" s="13">
        <v>0</v>
      </c>
      <c r="AU202" s="13">
        <v>0</v>
      </c>
      <c r="AV202" s="13">
        <v>0</v>
      </c>
      <c r="AW202" s="13">
        <v>0</v>
      </c>
      <c r="AX202" s="13">
        <v>0</v>
      </c>
      <c r="AY202" s="13">
        <v>0</v>
      </c>
      <c r="AZ202" s="13">
        <v>0</v>
      </c>
      <c r="BA202" s="13">
        <v>0</v>
      </c>
      <c r="BB202" s="13">
        <v>0</v>
      </c>
      <c r="BC202" s="13">
        <v>0</v>
      </c>
      <c r="BD202" s="13">
        <v>0</v>
      </c>
      <c r="BE202" s="13">
        <v>0</v>
      </c>
      <c r="BF202" s="13">
        <v>0</v>
      </c>
      <c r="BG202" s="13">
        <v>0</v>
      </c>
      <c r="BH202" s="13">
        <v>0</v>
      </c>
      <c r="BI202" s="13">
        <v>0</v>
      </c>
      <c r="BJ202" s="13">
        <v>0</v>
      </c>
      <c r="BK202" s="13" t="s">
        <v>1876</v>
      </c>
      <c r="BL202" s="13" t="s">
        <v>1868</v>
      </c>
      <c r="BM202" s="13" t="s">
        <v>88</v>
      </c>
      <c r="BN202" s="13">
        <v>0</v>
      </c>
      <c r="BO202" s="13">
        <v>16</v>
      </c>
      <c r="BP202" s="13" t="s">
        <v>2035</v>
      </c>
      <c r="BQ202" s="66" t="s">
        <v>3249</v>
      </c>
      <c r="BR202" s="67" t="s">
        <v>2761</v>
      </c>
      <c r="BS202" s="80">
        <v>0.1</v>
      </c>
      <c r="BT202" s="72" t="s">
        <v>3304</v>
      </c>
      <c r="BU202" s="70"/>
      <c r="BV202" s="70"/>
      <c r="BW202" s="70"/>
      <c r="BX202" s="80"/>
      <c r="BY202" s="72"/>
      <c r="BZ202" s="70"/>
      <c r="CA202" s="70"/>
      <c r="CB202" s="70"/>
      <c r="CC202" s="82">
        <v>3</v>
      </c>
      <c r="CD202" s="72" t="s">
        <v>3305</v>
      </c>
      <c r="CE202" s="161">
        <v>1</v>
      </c>
      <c r="CF202" s="161">
        <v>0.30769230769230771</v>
      </c>
      <c r="CG202" s="70"/>
    </row>
    <row r="203" spans="1:85" ht="113.25" hidden="1" customHeight="1" x14ac:dyDescent="0.3">
      <c r="A203" s="62">
        <v>716</v>
      </c>
      <c r="B203" s="13">
        <v>716</v>
      </c>
      <c r="C203" s="63">
        <v>0</v>
      </c>
      <c r="D203" s="64">
        <v>2</v>
      </c>
      <c r="E203" s="13" t="s">
        <v>2155</v>
      </c>
      <c r="F203" s="13" t="s">
        <v>71</v>
      </c>
      <c r="G203" s="13" t="s">
        <v>3244</v>
      </c>
      <c r="H203" s="13" t="s">
        <v>72</v>
      </c>
      <c r="I203" s="13">
        <v>186</v>
      </c>
      <c r="J203" s="13" t="s">
        <v>85</v>
      </c>
      <c r="K203" s="13">
        <v>198</v>
      </c>
      <c r="L203" s="13" t="s">
        <v>74</v>
      </c>
      <c r="M203" s="13">
        <v>102</v>
      </c>
      <c r="N203" s="13" t="s">
        <v>75</v>
      </c>
      <c r="O203" s="13" t="s">
        <v>87</v>
      </c>
      <c r="P203" s="13" t="s">
        <v>1868</v>
      </c>
      <c r="Q203" s="13" t="s">
        <v>94</v>
      </c>
      <c r="R203" s="13">
        <v>5</v>
      </c>
      <c r="S203" s="13"/>
      <c r="T203" s="13"/>
      <c r="U203" s="13"/>
      <c r="V203" s="13"/>
      <c r="W203" s="13"/>
      <c r="X203" s="13">
        <v>0</v>
      </c>
      <c r="Y203" s="13" t="s">
        <v>1933</v>
      </c>
      <c r="Z203" s="13">
        <v>0</v>
      </c>
      <c r="AA203" s="13">
        <v>0</v>
      </c>
      <c r="AB203" s="13">
        <v>0</v>
      </c>
      <c r="AC203" s="13">
        <v>2015</v>
      </c>
      <c r="AD203" s="13" t="s">
        <v>3306</v>
      </c>
      <c r="AE203" s="13">
        <v>0</v>
      </c>
      <c r="AF203" s="13">
        <v>0</v>
      </c>
      <c r="AG203" s="13">
        <v>0</v>
      </c>
      <c r="AH203" s="13">
        <v>0</v>
      </c>
      <c r="AI203" s="13">
        <v>0</v>
      </c>
      <c r="AJ203" s="13" t="s">
        <v>1876</v>
      </c>
      <c r="AK203" s="13">
        <v>0</v>
      </c>
      <c r="AL203" s="13" t="s">
        <v>1891</v>
      </c>
      <c r="AM203" s="13">
        <v>0</v>
      </c>
      <c r="AN203" s="13">
        <v>0</v>
      </c>
      <c r="AO203" s="13">
        <v>0</v>
      </c>
      <c r="AP203" s="13">
        <v>0</v>
      </c>
      <c r="AQ203" s="13">
        <v>0</v>
      </c>
      <c r="AR203" s="13">
        <v>0</v>
      </c>
      <c r="AS203" s="13">
        <v>0</v>
      </c>
      <c r="AT203" s="13">
        <v>0</v>
      </c>
      <c r="AU203" s="13">
        <v>0</v>
      </c>
      <c r="AV203" s="13">
        <v>0</v>
      </c>
      <c r="AW203" s="13">
        <v>0</v>
      </c>
      <c r="AX203" s="13">
        <v>0</v>
      </c>
      <c r="AY203" s="13">
        <v>0</v>
      </c>
      <c r="AZ203" s="13">
        <v>0</v>
      </c>
      <c r="BA203" s="13">
        <v>0</v>
      </c>
      <c r="BB203" s="13">
        <v>0</v>
      </c>
      <c r="BC203" s="13">
        <v>0</v>
      </c>
      <c r="BD203" s="13">
        <v>0</v>
      </c>
      <c r="BE203" s="13">
        <v>0</v>
      </c>
      <c r="BF203" s="13">
        <v>0</v>
      </c>
      <c r="BG203" s="13">
        <v>0</v>
      </c>
      <c r="BH203" s="13">
        <v>0</v>
      </c>
      <c r="BI203" s="13">
        <v>0</v>
      </c>
      <c r="BJ203" s="13">
        <v>0</v>
      </c>
      <c r="BK203" s="13" t="s">
        <v>1876</v>
      </c>
      <c r="BL203" s="13" t="s">
        <v>1868</v>
      </c>
      <c r="BM203" s="13" t="s">
        <v>93</v>
      </c>
      <c r="BN203" s="13">
        <v>0</v>
      </c>
      <c r="BO203" s="13">
        <v>16</v>
      </c>
      <c r="BP203" s="13" t="s">
        <v>2035</v>
      </c>
      <c r="BQ203" s="66" t="s">
        <v>3249</v>
      </c>
      <c r="BR203" s="67" t="s">
        <v>2761</v>
      </c>
      <c r="BS203" s="68">
        <v>0.35699999999999998</v>
      </c>
      <c r="BT203" s="72" t="s">
        <v>3307</v>
      </c>
      <c r="BU203" s="70"/>
      <c r="BV203" s="70"/>
      <c r="BW203" s="70"/>
      <c r="BX203" s="68"/>
      <c r="BY203" s="72"/>
      <c r="BZ203" s="70"/>
      <c r="CA203" s="70"/>
      <c r="CB203" s="70"/>
      <c r="CC203" s="71"/>
      <c r="CD203" s="72"/>
      <c r="CE203" s="129"/>
      <c r="CF203" s="129"/>
      <c r="CG203" s="70"/>
    </row>
    <row r="204" spans="1:85" ht="113.25" hidden="1" customHeight="1" x14ac:dyDescent="0.3">
      <c r="A204" s="62">
        <v>723</v>
      </c>
      <c r="B204" s="13">
        <v>712</v>
      </c>
      <c r="C204" s="63">
        <v>0</v>
      </c>
      <c r="D204" s="64">
        <v>2</v>
      </c>
      <c r="E204" s="13" t="s">
        <v>2155</v>
      </c>
      <c r="F204" s="13" t="s">
        <v>71</v>
      </c>
      <c r="G204" s="13">
        <v>43</v>
      </c>
      <c r="H204" s="13" t="s">
        <v>97</v>
      </c>
      <c r="I204" s="13">
        <v>189</v>
      </c>
      <c r="J204" s="13" t="s">
        <v>98</v>
      </c>
      <c r="K204" s="13" t="s">
        <v>2752</v>
      </c>
      <c r="L204" s="13" t="s">
        <v>746</v>
      </c>
      <c r="M204" s="13">
        <v>104</v>
      </c>
      <c r="N204" s="13" t="s">
        <v>785</v>
      </c>
      <c r="O204" s="13" t="s">
        <v>87</v>
      </c>
      <c r="P204" s="13" t="s">
        <v>1868</v>
      </c>
      <c r="Q204" s="13" t="s">
        <v>812</v>
      </c>
      <c r="R204" s="13">
        <v>4</v>
      </c>
      <c r="S204" s="13">
        <v>1</v>
      </c>
      <c r="T204" s="13">
        <v>1</v>
      </c>
      <c r="U204" s="13">
        <v>1</v>
      </c>
      <c r="V204" s="13">
        <v>1</v>
      </c>
      <c r="W204" s="13">
        <v>0</v>
      </c>
      <c r="X204" s="13" t="s">
        <v>3308</v>
      </c>
      <c r="Y204" s="13" t="s">
        <v>3309</v>
      </c>
      <c r="Z204" s="13">
        <v>0</v>
      </c>
      <c r="AA204" s="13" t="s">
        <v>2758</v>
      </c>
      <c r="AB204" s="13" t="s">
        <v>1974</v>
      </c>
      <c r="AC204" s="13" t="s">
        <v>3310</v>
      </c>
      <c r="AD204" s="13" t="s">
        <v>3311</v>
      </c>
      <c r="AE204" s="13">
        <v>0</v>
      </c>
      <c r="AF204" s="13">
        <v>0</v>
      </c>
      <c r="AG204" s="13">
        <v>0</v>
      </c>
      <c r="AH204" s="13">
        <v>0</v>
      </c>
      <c r="AI204" s="13">
        <v>0</v>
      </c>
      <c r="AJ204" s="13">
        <v>0</v>
      </c>
      <c r="AK204" s="13" t="s">
        <v>1876</v>
      </c>
      <c r="AL204" s="13" t="s">
        <v>1891</v>
      </c>
      <c r="AM204" s="13">
        <v>0</v>
      </c>
      <c r="AN204" s="13">
        <v>0</v>
      </c>
      <c r="AO204" s="13">
        <v>0</v>
      </c>
      <c r="AP204" s="13">
        <v>0</v>
      </c>
      <c r="AQ204" s="13">
        <v>0</v>
      </c>
      <c r="AR204" s="13">
        <v>0</v>
      </c>
      <c r="AS204" s="13">
        <v>0</v>
      </c>
      <c r="AT204" s="13">
        <v>0</v>
      </c>
      <c r="AU204" s="13">
        <v>0</v>
      </c>
      <c r="AV204" s="13">
        <v>0</v>
      </c>
      <c r="AW204" s="13">
        <v>0</v>
      </c>
      <c r="AX204" s="13">
        <v>0</v>
      </c>
      <c r="AY204" s="13">
        <v>0</v>
      </c>
      <c r="AZ204" s="13">
        <v>0</v>
      </c>
      <c r="BA204" s="13">
        <v>0</v>
      </c>
      <c r="BB204" s="13">
        <v>0</v>
      </c>
      <c r="BC204" s="13">
        <v>0</v>
      </c>
      <c r="BD204" s="13">
        <v>0</v>
      </c>
      <c r="BE204" s="13">
        <v>0</v>
      </c>
      <c r="BF204" s="13">
        <v>0</v>
      </c>
      <c r="BG204" s="13">
        <v>0</v>
      </c>
      <c r="BH204" s="13">
        <v>0</v>
      </c>
      <c r="BI204" s="13">
        <v>0</v>
      </c>
      <c r="BJ204" s="13">
        <v>0</v>
      </c>
      <c r="BK204" s="13" t="s">
        <v>1876</v>
      </c>
      <c r="BL204" s="13" t="s">
        <v>1868</v>
      </c>
      <c r="BM204" s="13" t="s">
        <v>811</v>
      </c>
      <c r="BN204" s="13">
        <v>0</v>
      </c>
      <c r="BO204" s="13">
        <v>16</v>
      </c>
      <c r="BP204" s="13" t="s">
        <v>2035</v>
      </c>
      <c r="BQ204" s="66" t="s">
        <v>2760</v>
      </c>
      <c r="BR204" s="67" t="s">
        <v>2761</v>
      </c>
      <c r="BS204" s="111">
        <v>0.6</v>
      </c>
      <c r="BT204" s="72" t="s">
        <v>3312</v>
      </c>
      <c r="BU204" s="70">
        <v>60</v>
      </c>
      <c r="BV204" s="70">
        <v>15</v>
      </c>
      <c r="BW204" s="70"/>
      <c r="BX204" s="111">
        <v>0</v>
      </c>
      <c r="BY204" s="109" t="s">
        <v>3313</v>
      </c>
      <c r="BZ204" s="160" t="s">
        <v>3314</v>
      </c>
      <c r="CA204" s="160"/>
      <c r="CB204" s="109" t="s">
        <v>3315</v>
      </c>
      <c r="CC204" s="71" t="s">
        <v>1974</v>
      </c>
      <c r="CD204" s="109" t="s">
        <v>3316</v>
      </c>
      <c r="CE204" s="83" t="s">
        <v>1974</v>
      </c>
      <c r="CF204" s="83" t="s">
        <v>1974</v>
      </c>
      <c r="CG204" s="109"/>
    </row>
    <row r="205" spans="1:85" ht="113.25" hidden="1" customHeight="1" x14ac:dyDescent="0.3">
      <c r="A205" s="62">
        <v>727</v>
      </c>
      <c r="B205" s="13">
        <v>716</v>
      </c>
      <c r="C205" s="63">
        <v>0</v>
      </c>
      <c r="D205" s="64">
        <v>1</v>
      </c>
      <c r="E205" s="13" t="s">
        <v>2155</v>
      </c>
      <c r="F205" s="13" t="s">
        <v>71</v>
      </c>
      <c r="G205" s="13">
        <v>43</v>
      </c>
      <c r="H205" s="13" t="s">
        <v>97</v>
      </c>
      <c r="I205" s="13">
        <v>189</v>
      </c>
      <c r="J205" s="13" t="s">
        <v>98</v>
      </c>
      <c r="K205" s="13" t="s">
        <v>2752</v>
      </c>
      <c r="L205" s="13" t="s">
        <v>746</v>
      </c>
      <c r="M205" s="13">
        <v>104</v>
      </c>
      <c r="N205" s="13" t="s">
        <v>785</v>
      </c>
      <c r="O205" s="13" t="s">
        <v>87</v>
      </c>
      <c r="P205" s="13" t="s">
        <v>1868</v>
      </c>
      <c r="Q205" s="13" t="s">
        <v>820</v>
      </c>
      <c r="R205" s="13">
        <v>10</v>
      </c>
      <c r="S205" s="13">
        <v>0</v>
      </c>
      <c r="T205" s="13">
        <v>10</v>
      </c>
      <c r="U205" s="13">
        <v>0</v>
      </c>
      <c r="V205" s="13">
        <v>0</v>
      </c>
      <c r="W205" s="13">
        <v>0</v>
      </c>
      <c r="X205" s="13" t="s">
        <v>3317</v>
      </c>
      <c r="Y205" s="13" t="s">
        <v>1933</v>
      </c>
      <c r="Z205" s="13" t="s">
        <v>3318</v>
      </c>
      <c r="AA205" s="13" t="s">
        <v>2529</v>
      </c>
      <c r="AB205" s="13">
        <v>0</v>
      </c>
      <c r="AC205" s="13">
        <v>0</v>
      </c>
      <c r="AD205" s="13" t="s">
        <v>3311</v>
      </c>
      <c r="AE205" s="13">
        <v>0</v>
      </c>
      <c r="AF205" s="13">
        <v>0</v>
      </c>
      <c r="AG205" s="13">
        <v>0</v>
      </c>
      <c r="AH205" s="13">
        <v>0</v>
      </c>
      <c r="AI205" s="13">
        <v>0</v>
      </c>
      <c r="AJ205" s="13" t="s">
        <v>1876</v>
      </c>
      <c r="AK205" s="13">
        <v>0</v>
      </c>
      <c r="AL205" s="13" t="s">
        <v>1952</v>
      </c>
      <c r="AM205" s="13">
        <v>0</v>
      </c>
      <c r="AN205" s="13">
        <v>0</v>
      </c>
      <c r="AO205" s="13">
        <v>0</v>
      </c>
      <c r="AP205" s="13">
        <v>0</v>
      </c>
      <c r="AQ205" s="13">
        <v>0</v>
      </c>
      <c r="AR205" s="13">
        <v>0</v>
      </c>
      <c r="AS205" s="13">
        <v>0</v>
      </c>
      <c r="AT205" s="13">
        <v>0</v>
      </c>
      <c r="AU205" s="13">
        <v>0</v>
      </c>
      <c r="AV205" s="13">
        <v>0</v>
      </c>
      <c r="AW205" s="13">
        <v>0</v>
      </c>
      <c r="AX205" s="13">
        <v>0</v>
      </c>
      <c r="AY205" s="13">
        <v>0</v>
      </c>
      <c r="AZ205" s="13">
        <v>0</v>
      </c>
      <c r="BA205" s="13">
        <v>0</v>
      </c>
      <c r="BB205" s="13">
        <v>0</v>
      </c>
      <c r="BC205" s="13">
        <v>0</v>
      </c>
      <c r="BD205" s="13">
        <v>0</v>
      </c>
      <c r="BE205" s="13">
        <v>0</v>
      </c>
      <c r="BF205" s="13">
        <v>0</v>
      </c>
      <c r="BG205" s="13">
        <v>0</v>
      </c>
      <c r="BH205" s="13">
        <v>0</v>
      </c>
      <c r="BI205" s="13">
        <v>0</v>
      </c>
      <c r="BJ205" s="13">
        <v>0</v>
      </c>
      <c r="BK205" s="13" t="s">
        <v>1876</v>
      </c>
      <c r="BL205" s="13" t="s">
        <v>1868</v>
      </c>
      <c r="BM205" s="13" t="s">
        <v>819</v>
      </c>
      <c r="BN205" s="13">
        <v>0</v>
      </c>
      <c r="BO205" s="13">
        <v>16</v>
      </c>
      <c r="BP205" s="13" t="s">
        <v>2035</v>
      </c>
      <c r="BQ205" s="66" t="s">
        <v>3319</v>
      </c>
      <c r="BR205" s="67" t="s">
        <v>3320</v>
      </c>
      <c r="BS205" s="111">
        <v>0</v>
      </c>
      <c r="BT205" s="72" t="s">
        <v>3321</v>
      </c>
      <c r="BU205" s="70"/>
      <c r="BV205" s="70"/>
      <c r="BW205" s="70"/>
      <c r="BX205" s="111">
        <v>0</v>
      </c>
      <c r="BY205" s="109" t="s">
        <v>3322</v>
      </c>
      <c r="BZ205" s="160" t="s">
        <v>3314</v>
      </c>
      <c r="CA205" s="160"/>
      <c r="CB205" s="109" t="s">
        <v>3315</v>
      </c>
      <c r="CC205" s="71" t="s">
        <v>1974</v>
      </c>
      <c r="CD205" s="109" t="s">
        <v>3323</v>
      </c>
      <c r="CE205" s="83" t="s">
        <v>1974</v>
      </c>
      <c r="CF205" s="83" t="s">
        <v>1974</v>
      </c>
      <c r="CG205" s="109" t="s">
        <v>3324</v>
      </c>
    </row>
    <row r="206" spans="1:85" ht="106.5" hidden="1" customHeight="1" x14ac:dyDescent="0.3">
      <c r="A206" s="62">
        <v>730</v>
      </c>
      <c r="B206" s="13">
        <v>730</v>
      </c>
      <c r="C206" s="63">
        <v>0</v>
      </c>
      <c r="D206" s="64">
        <v>1</v>
      </c>
      <c r="E206" s="13" t="s">
        <v>2155</v>
      </c>
      <c r="F206" s="13" t="s">
        <v>71</v>
      </c>
      <c r="G206" s="13" t="s">
        <v>3325</v>
      </c>
      <c r="H206" s="13" t="s">
        <v>97</v>
      </c>
      <c r="I206" s="13" t="s">
        <v>3326</v>
      </c>
      <c r="J206" s="13" t="s">
        <v>98</v>
      </c>
      <c r="K206" s="13" t="s">
        <v>2825</v>
      </c>
      <c r="L206" s="13" t="s">
        <v>456</v>
      </c>
      <c r="M206" s="13" t="s">
        <v>2826</v>
      </c>
      <c r="N206" s="13" t="s">
        <v>457</v>
      </c>
      <c r="O206" s="13" t="s">
        <v>87</v>
      </c>
      <c r="P206" s="13" t="s">
        <v>1868</v>
      </c>
      <c r="Q206" s="13" t="s">
        <v>568</v>
      </c>
      <c r="R206" s="13">
        <v>70</v>
      </c>
      <c r="S206" s="13">
        <v>70</v>
      </c>
      <c r="T206" s="13">
        <v>70</v>
      </c>
      <c r="U206" s="13">
        <v>70</v>
      </c>
      <c r="V206" s="13">
        <v>70</v>
      </c>
      <c r="W206" s="13">
        <v>70</v>
      </c>
      <c r="X206" s="13" t="s">
        <v>3327</v>
      </c>
      <c r="Y206" s="13" t="s">
        <v>1933</v>
      </c>
      <c r="Z206" s="13" t="s">
        <v>3328</v>
      </c>
      <c r="AA206" s="13" t="s">
        <v>10</v>
      </c>
      <c r="AB206" s="13">
        <v>0</v>
      </c>
      <c r="AC206" s="13">
        <v>2015</v>
      </c>
      <c r="AD206" s="13" t="s">
        <v>3329</v>
      </c>
      <c r="AE206" s="13">
        <v>0</v>
      </c>
      <c r="AF206" s="13" t="s">
        <v>3330</v>
      </c>
      <c r="AG206" s="13" t="s">
        <v>3328</v>
      </c>
      <c r="AH206" s="13">
        <v>0</v>
      </c>
      <c r="AI206" s="13" t="s">
        <v>10</v>
      </c>
      <c r="AJ206" s="13">
        <v>0</v>
      </c>
      <c r="AK206" s="13" t="s">
        <v>1876</v>
      </c>
      <c r="AL206" s="13" t="s">
        <v>1891</v>
      </c>
      <c r="AM206" s="13">
        <v>0</v>
      </c>
      <c r="AN206" s="13">
        <v>0</v>
      </c>
      <c r="AO206" s="13">
        <v>0</v>
      </c>
      <c r="AP206" s="13">
        <v>0</v>
      </c>
      <c r="AQ206" s="13">
        <v>0</v>
      </c>
      <c r="AR206" s="13">
        <v>0</v>
      </c>
      <c r="AS206" s="13">
        <v>0</v>
      </c>
      <c r="AT206" s="13">
        <v>0</v>
      </c>
      <c r="AU206" s="13">
        <v>0</v>
      </c>
      <c r="AV206" s="13">
        <v>0</v>
      </c>
      <c r="AW206" s="13">
        <v>0</v>
      </c>
      <c r="AX206" s="13">
        <v>0</v>
      </c>
      <c r="AY206" s="13">
        <v>0</v>
      </c>
      <c r="AZ206" s="13">
        <v>0</v>
      </c>
      <c r="BA206" s="13">
        <v>0</v>
      </c>
      <c r="BB206" s="13">
        <v>0</v>
      </c>
      <c r="BC206" s="13">
        <v>0</v>
      </c>
      <c r="BD206" s="13">
        <v>0</v>
      </c>
      <c r="BE206" s="13">
        <v>0</v>
      </c>
      <c r="BF206" s="13">
        <v>0</v>
      </c>
      <c r="BG206" s="13">
        <v>0</v>
      </c>
      <c r="BH206" s="13">
        <v>0</v>
      </c>
      <c r="BI206" s="13">
        <v>0</v>
      </c>
      <c r="BJ206" s="13">
        <v>0</v>
      </c>
      <c r="BK206" s="13" t="s">
        <v>1876</v>
      </c>
      <c r="BL206" s="13" t="s">
        <v>1868</v>
      </c>
      <c r="BM206" s="13" t="s">
        <v>567</v>
      </c>
      <c r="BN206" s="13" t="s">
        <v>2832</v>
      </c>
      <c r="BO206" s="13">
        <v>16</v>
      </c>
      <c r="BP206" s="13" t="s">
        <v>2035</v>
      </c>
      <c r="BQ206" s="66" t="s">
        <v>3285</v>
      </c>
      <c r="BR206" s="67" t="s">
        <v>3286</v>
      </c>
      <c r="BS206" s="111">
        <v>0.5</v>
      </c>
      <c r="BT206" s="72" t="s">
        <v>3331</v>
      </c>
      <c r="BU206" s="70">
        <v>0.7142857142857143</v>
      </c>
      <c r="BV206" s="70">
        <v>0.7142857142857143</v>
      </c>
      <c r="BW206" s="70"/>
      <c r="BX206" s="111"/>
      <c r="BY206" s="72"/>
      <c r="BZ206" s="70"/>
      <c r="CA206" s="70"/>
      <c r="CB206" s="70"/>
      <c r="CC206" s="112">
        <v>0.59</v>
      </c>
      <c r="CD206" s="72" t="s">
        <v>3332</v>
      </c>
      <c r="CE206" s="102">
        <v>0.84285714285714286</v>
      </c>
      <c r="CF206" s="102">
        <v>0.84285714285714286</v>
      </c>
      <c r="CG206" s="70"/>
    </row>
    <row r="207" spans="1:85" ht="106.5" hidden="1" customHeight="1" x14ac:dyDescent="0.3">
      <c r="A207" s="62">
        <v>732</v>
      </c>
      <c r="B207" s="13">
        <v>732</v>
      </c>
      <c r="C207" s="63">
        <v>0</v>
      </c>
      <c r="D207" s="64">
        <v>3</v>
      </c>
      <c r="E207" s="13" t="s">
        <v>2155</v>
      </c>
      <c r="F207" s="13" t="s">
        <v>71</v>
      </c>
      <c r="G207" s="13" t="s">
        <v>3325</v>
      </c>
      <c r="H207" s="13" t="s">
        <v>97</v>
      </c>
      <c r="I207" s="13" t="s">
        <v>3326</v>
      </c>
      <c r="J207" s="13" t="s">
        <v>98</v>
      </c>
      <c r="K207" s="13" t="s">
        <v>2825</v>
      </c>
      <c r="L207" s="13" t="s">
        <v>456</v>
      </c>
      <c r="M207" s="13" t="s">
        <v>2826</v>
      </c>
      <c r="N207" s="13" t="s">
        <v>457</v>
      </c>
      <c r="O207" s="13" t="s">
        <v>87</v>
      </c>
      <c r="P207" s="13" t="s">
        <v>1868</v>
      </c>
      <c r="Q207" s="13" t="s">
        <v>572</v>
      </c>
      <c r="R207" s="13">
        <v>80</v>
      </c>
      <c r="S207" s="13">
        <v>80</v>
      </c>
      <c r="T207" s="13">
        <v>80</v>
      </c>
      <c r="U207" s="13">
        <v>80</v>
      </c>
      <c r="V207" s="13">
        <v>80</v>
      </c>
      <c r="W207" s="13">
        <v>80</v>
      </c>
      <c r="X207" s="13" t="s">
        <v>3333</v>
      </c>
      <c r="Y207" s="13" t="s">
        <v>1933</v>
      </c>
      <c r="Z207" s="13" t="s">
        <v>3334</v>
      </c>
      <c r="AA207" s="13" t="s">
        <v>10</v>
      </c>
      <c r="AB207" s="13">
        <v>0</v>
      </c>
      <c r="AC207" s="13">
        <v>2015</v>
      </c>
      <c r="AD207" s="13" t="s">
        <v>3329</v>
      </c>
      <c r="AE207" s="13">
        <v>0</v>
      </c>
      <c r="AF207" s="13" t="s">
        <v>3335</v>
      </c>
      <c r="AG207" s="13" t="s">
        <v>3334</v>
      </c>
      <c r="AH207" s="13">
        <v>0</v>
      </c>
      <c r="AI207" s="13" t="s">
        <v>10</v>
      </c>
      <c r="AJ207" s="13">
        <v>0</v>
      </c>
      <c r="AK207" s="13" t="s">
        <v>1876</v>
      </c>
      <c r="AL207" s="13" t="s">
        <v>1891</v>
      </c>
      <c r="AM207" s="13">
        <v>0</v>
      </c>
      <c r="AN207" s="13">
        <v>0</v>
      </c>
      <c r="AO207" s="13">
        <v>0</v>
      </c>
      <c r="AP207" s="13">
        <v>0</v>
      </c>
      <c r="AQ207" s="13">
        <v>0</v>
      </c>
      <c r="AR207" s="13">
        <v>0</v>
      </c>
      <c r="AS207" s="13">
        <v>0</v>
      </c>
      <c r="AT207" s="13">
        <v>0</v>
      </c>
      <c r="AU207" s="13">
        <v>0</v>
      </c>
      <c r="AV207" s="13">
        <v>0</v>
      </c>
      <c r="AW207" s="13">
        <v>0</v>
      </c>
      <c r="AX207" s="13">
        <v>0</v>
      </c>
      <c r="AY207" s="13">
        <v>0</v>
      </c>
      <c r="AZ207" s="13">
        <v>0</v>
      </c>
      <c r="BA207" s="13">
        <v>0</v>
      </c>
      <c r="BB207" s="13">
        <v>0</v>
      </c>
      <c r="BC207" s="13">
        <v>0</v>
      </c>
      <c r="BD207" s="13">
        <v>0</v>
      </c>
      <c r="BE207" s="13">
        <v>0</v>
      </c>
      <c r="BF207" s="13">
        <v>0</v>
      </c>
      <c r="BG207" s="13">
        <v>0</v>
      </c>
      <c r="BH207" s="13">
        <v>0</v>
      </c>
      <c r="BI207" s="13">
        <v>0</v>
      </c>
      <c r="BJ207" s="13">
        <v>0</v>
      </c>
      <c r="BK207" s="13" t="s">
        <v>1876</v>
      </c>
      <c r="BL207" s="13" t="s">
        <v>1868</v>
      </c>
      <c r="BM207" s="13" t="s">
        <v>571</v>
      </c>
      <c r="BN207" s="13" t="s">
        <v>2832</v>
      </c>
      <c r="BO207" s="13">
        <v>16</v>
      </c>
      <c r="BP207" s="13" t="s">
        <v>2035</v>
      </c>
      <c r="BQ207" s="66" t="s">
        <v>3285</v>
      </c>
      <c r="BR207" s="67" t="s">
        <v>3286</v>
      </c>
      <c r="BS207" s="111">
        <v>0.91</v>
      </c>
      <c r="BT207" s="72" t="s">
        <v>3336</v>
      </c>
      <c r="BU207" s="70">
        <v>1.1375</v>
      </c>
      <c r="BV207" s="70">
        <v>1.1375</v>
      </c>
      <c r="BW207" s="70"/>
      <c r="BX207" s="111"/>
      <c r="BY207" s="72"/>
      <c r="BZ207" s="70"/>
      <c r="CA207" s="70"/>
      <c r="CB207" s="70"/>
      <c r="CC207" s="112">
        <v>1</v>
      </c>
      <c r="CD207" s="72" t="s">
        <v>3337</v>
      </c>
      <c r="CE207" s="161">
        <v>1</v>
      </c>
      <c r="CF207" s="161">
        <v>1</v>
      </c>
      <c r="CG207" s="70"/>
    </row>
    <row r="208" spans="1:85" ht="113.25" hidden="1" customHeight="1" x14ac:dyDescent="0.3">
      <c r="A208" s="62">
        <v>757</v>
      </c>
      <c r="B208" s="13">
        <v>757</v>
      </c>
      <c r="C208" s="63">
        <v>0</v>
      </c>
      <c r="D208" s="64">
        <v>1</v>
      </c>
      <c r="E208" s="13" t="s">
        <v>2155</v>
      </c>
      <c r="F208" s="13" t="s">
        <v>71</v>
      </c>
      <c r="G208" s="13" t="s">
        <v>3325</v>
      </c>
      <c r="H208" s="13" t="s">
        <v>97</v>
      </c>
      <c r="I208" s="13" t="s">
        <v>3338</v>
      </c>
      <c r="J208" s="13" t="s">
        <v>721</v>
      </c>
      <c r="K208" s="13">
        <v>101</v>
      </c>
      <c r="L208" s="13" t="s">
        <v>719</v>
      </c>
      <c r="M208" s="13">
        <v>136</v>
      </c>
      <c r="N208" s="13" t="s">
        <v>720</v>
      </c>
      <c r="O208" s="13" t="s">
        <v>87</v>
      </c>
      <c r="P208" s="13" t="s">
        <v>1868</v>
      </c>
      <c r="Q208" s="13" t="s">
        <v>723</v>
      </c>
      <c r="R208" s="13">
        <v>82</v>
      </c>
      <c r="S208" s="62">
        <v>82</v>
      </c>
      <c r="T208" s="62">
        <v>82</v>
      </c>
      <c r="U208" s="62">
        <v>82</v>
      </c>
      <c r="V208" s="62">
        <v>82</v>
      </c>
      <c r="W208" s="62">
        <v>82</v>
      </c>
      <c r="X208" s="13" t="s">
        <v>3339</v>
      </c>
      <c r="Y208" s="13" t="s">
        <v>1933</v>
      </c>
      <c r="Z208" s="13" t="s">
        <v>3340</v>
      </c>
      <c r="AA208" s="13" t="s">
        <v>10</v>
      </c>
      <c r="AB208" s="13">
        <v>0.82</v>
      </c>
      <c r="AC208" s="13">
        <v>2015</v>
      </c>
      <c r="AD208" s="13" t="s">
        <v>3341</v>
      </c>
      <c r="AE208" s="13" t="s">
        <v>723</v>
      </c>
      <c r="AF208" s="13" t="s">
        <v>3340</v>
      </c>
      <c r="AG208" s="13" t="s">
        <v>3340</v>
      </c>
      <c r="AH208" s="13">
        <v>0.82</v>
      </c>
      <c r="AI208" s="13" t="s">
        <v>10</v>
      </c>
      <c r="AJ208" s="13" t="s">
        <v>1876</v>
      </c>
      <c r="AK208" s="13">
        <v>0</v>
      </c>
      <c r="AL208" s="13" t="s">
        <v>1891</v>
      </c>
      <c r="AM208" s="13">
        <v>0</v>
      </c>
      <c r="AN208" s="13">
        <v>0</v>
      </c>
      <c r="AO208" s="13">
        <v>0</v>
      </c>
      <c r="AP208" s="13">
        <v>0</v>
      </c>
      <c r="AQ208" s="13">
        <v>0</v>
      </c>
      <c r="AR208" s="13">
        <v>0</v>
      </c>
      <c r="AS208" s="13">
        <v>0</v>
      </c>
      <c r="AT208" s="13">
        <v>0</v>
      </c>
      <c r="AU208" s="13">
        <v>0</v>
      </c>
      <c r="AV208" s="13">
        <v>0</v>
      </c>
      <c r="AW208" s="13">
        <v>0</v>
      </c>
      <c r="AX208" s="13">
        <v>0</v>
      </c>
      <c r="AY208" s="13">
        <v>0</v>
      </c>
      <c r="AZ208" s="13">
        <v>0</v>
      </c>
      <c r="BA208" s="13">
        <v>0</v>
      </c>
      <c r="BB208" s="13">
        <v>0</v>
      </c>
      <c r="BC208" s="13">
        <v>0</v>
      </c>
      <c r="BD208" s="13">
        <v>0</v>
      </c>
      <c r="BE208" s="13">
        <v>0</v>
      </c>
      <c r="BF208" s="13">
        <v>0</v>
      </c>
      <c r="BG208" s="13">
        <v>0</v>
      </c>
      <c r="BH208" s="13">
        <v>0</v>
      </c>
      <c r="BI208" s="13">
        <v>0</v>
      </c>
      <c r="BJ208" s="13">
        <v>0</v>
      </c>
      <c r="BK208" s="13" t="s">
        <v>1876</v>
      </c>
      <c r="BL208" s="13" t="s">
        <v>1868</v>
      </c>
      <c r="BM208" s="13" t="s">
        <v>722</v>
      </c>
      <c r="BN208" s="13" t="s">
        <v>3342</v>
      </c>
      <c r="BO208" s="13">
        <v>16</v>
      </c>
      <c r="BP208" s="13" t="s">
        <v>2035</v>
      </c>
      <c r="BQ208" s="66" t="s">
        <v>3343</v>
      </c>
      <c r="BR208" s="67" t="s">
        <v>3344</v>
      </c>
      <c r="BS208" s="111">
        <v>0.89</v>
      </c>
      <c r="BT208" s="72" t="s">
        <v>3345</v>
      </c>
      <c r="BU208" s="70">
        <v>1.0853658536585367</v>
      </c>
      <c r="BV208" s="70">
        <v>1.0853658536585367</v>
      </c>
      <c r="BW208" s="70"/>
      <c r="BX208" s="111"/>
      <c r="BY208" s="72"/>
      <c r="BZ208" s="70"/>
      <c r="CA208" s="70"/>
      <c r="CB208" s="70"/>
      <c r="CC208" s="100">
        <v>0.872</v>
      </c>
      <c r="CD208" s="72" t="s">
        <v>3346</v>
      </c>
      <c r="CE208" s="129" t="s">
        <v>3347</v>
      </c>
      <c r="CF208" s="129" t="s">
        <v>3347</v>
      </c>
      <c r="CG208" s="70"/>
    </row>
    <row r="209" spans="1:85" ht="113.25" hidden="1" customHeight="1" x14ac:dyDescent="0.3">
      <c r="A209" s="62">
        <v>759</v>
      </c>
      <c r="B209" s="13">
        <v>759</v>
      </c>
      <c r="C209" s="63">
        <v>0</v>
      </c>
      <c r="D209" s="64">
        <v>2</v>
      </c>
      <c r="E209" s="13" t="s">
        <v>2155</v>
      </c>
      <c r="F209" s="13" t="s">
        <v>71</v>
      </c>
      <c r="G209" s="13" t="s">
        <v>3325</v>
      </c>
      <c r="H209" s="13" t="s">
        <v>97</v>
      </c>
      <c r="I209" s="13" t="s">
        <v>3338</v>
      </c>
      <c r="J209" s="13" t="s">
        <v>721</v>
      </c>
      <c r="K209" s="13">
        <v>101</v>
      </c>
      <c r="L209" s="13" t="s">
        <v>719</v>
      </c>
      <c r="M209" s="13">
        <v>136</v>
      </c>
      <c r="N209" s="13" t="s">
        <v>720</v>
      </c>
      <c r="O209" s="13" t="s">
        <v>87</v>
      </c>
      <c r="P209" s="13" t="s">
        <v>1868</v>
      </c>
      <c r="Q209" s="13" t="s">
        <v>727</v>
      </c>
      <c r="R209" s="13">
        <v>88</v>
      </c>
      <c r="S209" s="62">
        <v>88</v>
      </c>
      <c r="T209" s="62">
        <v>88</v>
      </c>
      <c r="U209" s="62">
        <v>88</v>
      </c>
      <c r="V209" s="62">
        <v>88</v>
      </c>
      <c r="W209" s="62">
        <v>88</v>
      </c>
      <c r="X209" s="13" t="s">
        <v>3348</v>
      </c>
      <c r="Y209" s="13" t="s">
        <v>1933</v>
      </c>
      <c r="Z209" s="13" t="s">
        <v>3349</v>
      </c>
      <c r="AA209" s="13" t="s">
        <v>10</v>
      </c>
      <c r="AB209" s="13">
        <v>88</v>
      </c>
      <c r="AC209" s="13">
        <v>2015</v>
      </c>
      <c r="AD209" s="13" t="s">
        <v>3341</v>
      </c>
      <c r="AE209" s="13" t="s">
        <v>1974</v>
      </c>
      <c r="AF209" s="13" t="s">
        <v>1974</v>
      </c>
      <c r="AG209" s="13" t="s">
        <v>1974</v>
      </c>
      <c r="AH209" s="13" t="s">
        <v>1974</v>
      </c>
      <c r="AI209" s="13" t="s">
        <v>1974</v>
      </c>
      <c r="AJ209" s="13" t="s">
        <v>1876</v>
      </c>
      <c r="AK209" s="13">
        <v>0</v>
      </c>
      <c r="AL209" s="13" t="s">
        <v>1891</v>
      </c>
      <c r="AM209" s="13">
        <v>0</v>
      </c>
      <c r="AN209" s="13">
        <v>0</v>
      </c>
      <c r="AO209" s="13">
        <v>0</v>
      </c>
      <c r="AP209" s="13">
        <v>0</v>
      </c>
      <c r="AQ209" s="13">
        <v>0</v>
      </c>
      <c r="AR209" s="13">
        <v>0</v>
      </c>
      <c r="AS209" s="13">
        <v>0</v>
      </c>
      <c r="AT209" s="13">
        <v>0</v>
      </c>
      <c r="AU209" s="13">
        <v>0</v>
      </c>
      <c r="AV209" s="13">
        <v>0</v>
      </c>
      <c r="AW209" s="13">
        <v>0</v>
      </c>
      <c r="AX209" s="13">
        <v>0</v>
      </c>
      <c r="AY209" s="13">
        <v>0</v>
      </c>
      <c r="AZ209" s="13">
        <v>0</v>
      </c>
      <c r="BA209" s="13">
        <v>0</v>
      </c>
      <c r="BB209" s="13">
        <v>0</v>
      </c>
      <c r="BC209" s="13">
        <v>0</v>
      </c>
      <c r="BD209" s="13">
        <v>0</v>
      </c>
      <c r="BE209" s="13">
        <v>0</v>
      </c>
      <c r="BF209" s="13">
        <v>0</v>
      </c>
      <c r="BG209" s="13">
        <v>0</v>
      </c>
      <c r="BH209" s="13">
        <v>0</v>
      </c>
      <c r="BI209" s="13">
        <v>0</v>
      </c>
      <c r="BJ209" s="13">
        <v>0</v>
      </c>
      <c r="BK209" s="13" t="s">
        <v>1876</v>
      </c>
      <c r="BL209" s="13" t="s">
        <v>1868</v>
      </c>
      <c r="BM209" s="13" t="s">
        <v>726</v>
      </c>
      <c r="BN209" s="13" t="s">
        <v>3350</v>
      </c>
      <c r="BO209" s="13">
        <v>16</v>
      </c>
      <c r="BP209" s="13" t="s">
        <v>2035</v>
      </c>
      <c r="BQ209" s="66" t="s">
        <v>3249</v>
      </c>
      <c r="BR209" s="67" t="s">
        <v>2761</v>
      </c>
      <c r="BS209" s="111">
        <v>0.9</v>
      </c>
      <c r="BT209" s="72" t="s">
        <v>3351</v>
      </c>
      <c r="BU209" s="70">
        <v>1.0227272727272727</v>
      </c>
      <c r="BV209" s="70">
        <v>1.0227272727272727</v>
      </c>
      <c r="BW209" s="70"/>
      <c r="BX209" s="111"/>
      <c r="BY209" s="72"/>
      <c r="BZ209" s="70"/>
      <c r="CA209" s="70"/>
      <c r="CB209" s="70"/>
      <c r="CC209" s="100">
        <v>0.94569999999999999</v>
      </c>
      <c r="CD209" s="72" t="s">
        <v>3352</v>
      </c>
      <c r="CE209" s="129" t="s">
        <v>3353</v>
      </c>
      <c r="CF209" s="129" t="s">
        <v>3353</v>
      </c>
      <c r="CG209" s="70"/>
    </row>
    <row r="210" spans="1:85" ht="113.25" hidden="1" customHeight="1" x14ac:dyDescent="0.3">
      <c r="A210" s="62">
        <v>762</v>
      </c>
      <c r="B210" s="13">
        <v>762</v>
      </c>
      <c r="C210" s="63">
        <v>0</v>
      </c>
      <c r="D210" s="64">
        <v>5</v>
      </c>
      <c r="E210" s="13" t="s">
        <v>2155</v>
      </c>
      <c r="F210" s="13" t="s">
        <v>71</v>
      </c>
      <c r="G210" s="13" t="s">
        <v>3325</v>
      </c>
      <c r="H210" s="13" t="s">
        <v>97</v>
      </c>
      <c r="I210" s="13" t="s">
        <v>3338</v>
      </c>
      <c r="J210" s="13" t="s">
        <v>721</v>
      </c>
      <c r="K210" s="13" t="s">
        <v>1865</v>
      </c>
      <c r="L210" s="13" t="s">
        <v>719</v>
      </c>
      <c r="M210" s="13">
        <v>136</v>
      </c>
      <c r="N210" s="13" t="s">
        <v>720</v>
      </c>
      <c r="O210" s="13" t="s">
        <v>87</v>
      </c>
      <c r="P210" s="13" t="s">
        <v>1868</v>
      </c>
      <c r="Q210" s="13" t="s">
        <v>727</v>
      </c>
      <c r="R210" s="13">
        <v>88</v>
      </c>
      <c r="S210" s="62">
        <v>88</v>
      </c>
      <c r="T210" s="62">
        <v>88</v>
      </c>
      <c r="U210" s="62">
        <v>88</v>
      </c>
      <c r="V210" s="62">
        <v>88</v>
      </c>
      <c r="W210" s="62">
        <v>88</v>
      </c>
      <c r="X210" s="13" t="s">
        <v>3354</v>
      </c>
      <c r="Y210" s="13" t="s">
        <v>1933</v>
      </c>
      <c r="Z210" s="13" t="s">
        <v>3355</v>
      </c>
      <c r="AA210" s="13" t="s">
        <v>10</v>
      </c>
      <c r="AB210" s="13">
        <v>88</v>
      </c>
      <c r="AC210" s="13">
        <v>2015</v>
      </c>
      <c r="AD210" s="13" t="s">
        <v>3341</v>
      </c>
      <c r="AE210" s="13" t="s">
        <v>1974</v>
      </c>
      <c r="AF210" s="13" t="s">
        <v>1974</v>
      </c>
      <c r="AG210" s="13" t="s">
        <v>1974</v>
      </c>
      <c r="AH210" s="13" t="s">
        <v>1974</v>
      </c>
      <c r="AI210" s="13" t="s">
        <v>1974</v>
      </c>
      <c r="AJ210" s="13" t="s">
        <v>1876</v>
      </c>
      <c r="AK210" s="13">
        <v>0</v>
      </c>
      <c r="AL210" s="13" t="s">
        <v>1891</v>
      </c>
      <c r="AM210" s="13">
        <v>0</v>
      </c>
      <c r="AN210" s="13">
        <v>0</v>
      </c>
      <c r="AO210" s="13">
        <v>0</v>
      </c>
      <c r="AP210" s="13">
        <v>0</v>
      </c>
      <c r="AQ210" s="13">
        <v>0</v>
      </c>
      <c r="AR210" s="13">
        <v>0</v>
      </c>
      <c r="AS210" s="13">
        <v>0</v>
      </c>
      <c r="AT210" s="13">
        <v>0</v>
      </c>
      <c r="AU210" s="13">
        <v>0</v>
      </c>
      <c r="AV210" s="13">
        <v>0</v>
      </c>
      <c r="AW210" s="13">
        <v>0</v>
      </c>
      <c r="AX210" s="13">
        <v>0</v>
      </c>
      <c r="AY210" s="13">
        <v>0</v>
      </c>
      <c r="AZ210" s="13">
        <v>0</v>
      </c>
      <c r="BA210" s="13">
        <v>0</v>
      </c>
      <c r="BB210" s="13">
        <v>0</v>
      </c>
      <c r="BC210" s="13">
        <v>0</v>
      </c>
      <c r="BD210" s="13">
        <v>0</v>
      </c>
      <c r="BE210" s="13">
        <v>0</v>
      </c>
      <c r="BF210" s="13">
        <v>0</v>
      </c>
      <c r="BG210" s="13">
        <v>0</v>
      </c>
      <c r="BH210" s="13">
        <v>0</v>
      </c>
      <c r="BI210" s="13">
        <v>0</v>
      </c>
      <c r="BJ210" s="13">
        <v>0</v>
      </c>
      <c r="BK210" s="13" t="s">
        <v>1876</v>
      </c>
      <c r="BL210" s="13" t="s">
        <v>1868</v>
      </c>
      <c r="BM210" s="13" t="s">
        <v>726</v>
      </c>
      <c r="BN210" s="13" t="s">
        <v>3350</v>
      </c>
      <c r="BO210" s="13">
        <v>16</v>
      </c>
      <c r="BP210" s="13" t="s">
        <v>2035</v>
      </c>
      <c r="BQ210" s="66" t="s">
        <v>3249</v>
      </c>
      <c r="BR210" s="67" t="s">
        <v>2761</v>
      </c>
      <c r="BS210" s="111">
        <v>0.9</v>
      </c>
      <c r="BT210" s="72" t="s">
        <v>3351</v>
      </c>
      <c r="BU210" s="70">
        <v>1.0227272727272727</v>
      </c>
      <c r="BV210" s="70">
        <v>1.0227272727272727</v>
      </c>
      <c r="BW210" s="70"/>
      <c r="BX210" s="111"/>
      <c r="BY210" s="72"/>
      <c r="BZ210" s="70"/>
      <c r="CA210" s="70"/>
      <c r="CB210" s="70"/>
      <c r="CC210" s="100">
        <v>0.94569999999999999</v>
      </c>
      <c r="CD210" s="72" t="s">
        <v>3356</v>
      </c>
      <c r="CE210" s="129" t="s">
        <v>3353</v>
      </c>
      <c r="CF210" s="129" t="s">
        <v>3353</v>
      </c>
      <c r="CG210" s="70"/>
    </row>
    <row r="211" spans="1:85" ht="113.25" hidden="1" customHeight="1" x14ac:dyDescent="0.3">
      <c r="A211" s="62">
        <v>769</v>
      </c>
      <c r="B211" s="13">
        <v>757</v>
      </c>
      <c r="C211" s="63">
        <v>0</v>
      </c>
      <c r="D211" s="64">
        <v>2</v>
      </c>
      <c r="E211" s="13" t="s">
        <v>2155</v>
      </c>
      <c r="F211" s="13" t="s">
        <v>71</v>
      </c>
      <c r="G211" s="13">
        <v>44</v>
      </c>
      <c r="H211" s="13" t="s">
        <v>104</v>
      </c>
      <c r="I211" s="13">
        <v>192</v>
      </c>
      <c r="J211" s="13" t="s">
        <v>105</v>
      </c>
      <c r="K211" s="13" t="s">
        <v>2752</v>
      </c>
      <c r="L211" s="13" t="s">
        <v>746</v>
      </c>
      <c r="M211" s="13">
        <v>104</v>
      </c>
      <c r="N211" s="13" t="s">
        <v>747</v>
      </c>
      <c r="O211" s="13" t="s">
        <v>87</v>
      </c>
      <c r="P211" s="13" t="s">
        <v>1868</v>
      </c>
      <c r="Q211" s="13" t="s">
        <v>824</v>
      </c>
      <c r="R211" s="13">
        <v>100</v>
      </c>
      <c r="S211" s="13">
        <v>20</v>
      </c>
      <c r="T211" s="13">
        <v>50</v>
      </c>
      <c r="U211" s="13">
        <v>70</v>
      </c>
      <c r="V211" s="13">
        <v>90</v>
      </c>
      <c r="W211" s="13">
        <v>100</v>
      </c>
      <c r="X211" s="13" t="s">
        <v>3357</v>
      </c>
      <c r="Y211" s="13" t="s">
        <v>1933</v>
      </c>
      <c r="Z211" s="13" t="s">
        <v>3358</v>
      </c>
      <c r="AA211" s="13" t="s">
        <v>10</v>
      </c>
      <c r="AB211" s="13">
        <v>0</v>
      </c>
      <c r="AC211" s="13">
        <v>0</v>
      </c>
      <c r="AD211" s="13" t="s">
        <v>3359</v>
      </c>
      <c r="AE211" s="13" t="s">
        <v>824</v>
      </c>
      <c r="AF211" s="13" t="s">
        <v>3357</v>
      </c>
      <c r="AG211" s="13">
        <v>0</v>
      </c>
      <c r="AH211" s="13">
        <v>0</v>
      </c>
      <c r="AI211" s="13" t="s">
        <v>1935</v>
      </c>
      <c r="AJ211" s="13">
        <v>0</v>
      </c>
      <c r="AK211" s="13" t="s">
        <v>1876</v>
      </c>
      <c r="AL211" s="13" t="s">
        <v>1891</v>
      </c>
      <c r="AM211" s="13">
        <v>0</v>
      </c>
      <c r="AN211" s="13">
        <v>0</v>
      </c>
      <c r="AO211" s="13">
        <v>0</v>
      </c>
      <c r="AP211" s="13">
        <v>0</v>
      </c>
      <c r="AQ211" s="13">
        <v>0</v>
      </c>
      <c r="AR211" s="13">
        <v>0</v>
      </c>
      <c r="AS211" s="13">
        <v>0</v>
      </c>
      <c r="AT211" s="13">
        <v>0</v>
      </c>
      <c r="AU211" s="13">
        <v>0</v>
      </c>
      <c r="AV211" s="13">
        <v>0</v>
      </c>
      <c r="AW211" s="13">
        <v>0</v>
      </c>
      <c r="AX211" s="13">
        <v>0</v>
      </c>
      <c r="AY211" s="13">
        <v>0</v>
      </c>
      <c r="AZ211" s="13">
        <v>0</v>
      </c>
      <c r="BA211" s="13">
        <v>0</v>
      </c>
      <c r="BB211" s="13">
        <v>0</v>
      </c>
      <c r="BC211" s="13">
        <v>0</v>
      </c>
      <c r="BD211" s="13">
        <v>0</v>
      </c>
      <c r="BE211" s="13">
        <v>0</v>
      </c>
      <c r="BF211" s="13">
        <v>0</v>
      </c>
      <c r="BG211" s="13">
        <v>0</v>
      </c>
      <c r="BH211" s="13">
        <v>0</v>
      </c>
      <c r="BI211" s="13">
        <v>0</v>
      </c>
      <c r="BJ211" s="13">
        <v>0</v>
      </c>
      <c r="BK211" s="13" t="s">
        <v>1876</v>
      </c>
      <c r="BL211" s="13" t="s">
        <v>1868</v>
      </c>
      <c r="BM211" s="13" t="s">
        <v>823</v>
      </c>
      <c r="BN211" s="13">
        <v>0</v>
      </c>
      <c r="BO211" s="13">
        <v>17</v>
      </c>
      <c r="BP211" s="13" t="s">
        <v>2798</v>
      </c>
      <c r="BQ211" s="66" t="s">
        <v>2966</v>
      </c>
      <c r="BR211" s="67" t="s">
        <v>2967</v>
      </c>
      <c r="BS211" s="68">
        <v>20</v>
      </c>
      <c r="BT211" s="72" t="s">
        <v>3360</v>
      </c>
      <c r="BU211" s="70">
        <v>100</v>
      </c>
      <c r="BV211" s="70">
        <v>20</v>
      </c>
      <c r="BW211" s="70"/>
      <c r="BX211" s="167">
        <v>0.31</v>
      </c>
      <c r="BY211" s="109"/>
      <c r="BZ211" s="97">
        <v>60</v>
      </c>
      <c r="CA211" s="97">
        <v>16</v>
      </c>
      <c r="CB211" s="109"/>
      <c r="CC211" s="85">
        <v>0.5</v>
      </c>
      <c r="CD211" s="109" t="s">
        <v>3361</v>
      </c>
      <c r="CE211" s="159">
        <v>1</v>
      </c>
      <c r="CF211" s="97">
        <v>0.5</v>
      </c>
      <c r="CG211" s="109"/>
    </row>
    <row r="212" spans="1:85" ht="113.25" hidden="1" customHeight="1" x14ac:dyDescent="0.3">
      <c r="A212" s="62">
        <v>785</v>
      </c>
      <c r="B212" s="13">
        <v>785</v>
      </c>
      <c r="C212" s="63">
        <v>0</v>
      </c>
      <c r="D212" s="64">
        <v>5</v>
      </c>
      <c r="E212" s="13" t="s">
        <v>2155</v>
      </c>
      <c r="F212" s="13" t="s">
        <v>71</v>
      </c>
      <c r="G212" s="13" t="s">
        <v>3362</v>
      </c>
      <c r="H212" s="13" t="s">
        <v>104</v>
      </c>
      <c r="I212" s="13" t="s">
        <v>3363</v>
      </c>
      <c r="J212" s="13" t="s">
        <v>105</v>
      </c>
      <c r="K212" s="13" t="s">
        <v>2915</v>
      </c>
      <c r="L212" s="13" t="s">
        <v>1074</v>
      </c>
      <c r="M212" s="13">
        <v>226</v>
      </c>
      <c r="N212" s="13" t="s">
        <v>1126</v>
      </c>
      <c r="O212" s="13" t="s">
        <v>87</v>
      </c>
      <c r="P212" s="13" t="s">
        <v>1868</v>
      </c>
      <c r="Q212" s="13" t="s">
        <v>1162</v>
      </c>
      <c r="R212" s="13">
        <v>300</v>
      </c>
      <c r="S212" s="93">
        <v>0.25714285714285712</v>
      </c>
      <c r="T212" s="93">
        <v>1.1142857142857143</v>
      </c>
      <c r="U212" s="93">
        <v>1.9714285714285715</v>
      </c>
      <c r="V212" s="93">
        <v>2.8285714285714287</v>
      </c>
      <c r="W212" s="93">
        <v>3</v>
      </c>
      <c r="X212" s="13" t="s">
        <v>3364</v>
      </c>
      <c r="Y212" s="13" t="s">
        <v>1933</v>
      </c>
      <c r="Z212" s="13" t="s">
        <v>3365</v>
      </c>
      <c r="AA212" s="13" t="s">
        <v>10</v>
      </c>
      <c r="AB212" s="13" t="s">
        <v>3366</v>
      </c>
      <c r="AC212" s="13">
        <v>2015</v>
      </c>
      <c r="AD212" s="13" t="s">
        <v>3367</v>
      </c>
      <c r="AE212" s="13">
        <v>0</v>
      </c>
      <c r="AF212" s="13">
        <v>0</v>
      </c>
      <c r="AG212" s="13">
        <v>0</v>
      </c>
      <c r="AH212" s="13">
        <v>0</v>
      </c>
      <c r="AI212" s="13">
        <v>0</v>
      </c>
      <c r="AJ212" s="13">
        <v>0</v>
      </c>
      <c r="AK212" s="13" t="s">
        <v>1876</v>
      </c>
      <c r="AL212" s="13" t="s">
        <v>1891</v>
      </c>
      <c r="AM212" s="13">
        <v>0</v>
      </c>
      <c r="AN212" s="13">
        <v>0</v>
      </c>
      <c r="AO212" s="13">
        <v>0</v>
      </c>
      <c r="AP212" s="13">
        <v>0</v>
      </c>
      <c r="AQ212" s="13">
        <v>0</v>
      </c>
      <c r="AR212" s="13">
        <v>0</v>
      </c>
      <c r="AS212" s="13">
        <v>0</v>
      </c>
      <c r="AT212" s="13">
        <v>0</v>
      </c>
      <c r="AU212" s="13">
        <v>0</v>
      </c>
      <c r="AV212" s="13">
        <v>0</v>
      </c>
      <c r="AW212" s="13">
        <v>0</v>
      </c>
      <c r="AX212" s="13">
        <v>0</v>
      </c>
      <c r="AY212" s="13">
        <v>0</v>
      </c>
      <c r="AZ212" s="13">
        <v>0</v>
      </c>
      <c r="BA212" s="13">
        <v>0</v>
      </c>
      <c r="BB212" s="13">
        <v>0</v>
      </c>
      <c r="BC212" s="13">
        <v>0</v>
      </c>
      <c r="BD212" s="13">
        <v>0</v>
      </c>
      <c r="BE212" s="13">
        <v>0</v>
      </c>
      <c r="BF212" s="13">
        <v>0</v>
      </c>
      <c r="BG212" s="13">
        <v>0</v>
      </c>
      <c r="BH212" s="13">
        <v>0</v>
      </c>
      <c r="BI212" s="13">
        <v>0</v>
      </c>
      <c r="BJ212" s="13">
        <v>0</v>
      </c>
      <c r="BK212" s="13" t="s">
        <v>1876</v>
      </c>
      <c r="BL212" s="13" t="s">
        <v>1868</v>
      </c>
      <c r="BM212" s="13" t="s">
        <v>1161</v>
      </c>
      <c r="BN212" s="13" t="s">
        <v>2920</v>
      </c>
      <c r="BO212" s="13">
        <v>16</v>
      </c>
      <c r="BP212" s="13" t="s">
        <v>2035</v>
      </c>
      <c r="BQ212" s="66" t="s">
        <v>3368</v>
      </c>
      <c r="BR212" s="67" t="s">
        <v>3369</v>
      </c>
      <c r="BS212" s="163">
        <v>0.51428571428571423</v>
      </c>
      <c r="BT212" s="72" t="s">
        <v>3370</v>
      </c>
      <c r="BU212" s="110">
        <f t="shared" ref="BU212:BU214" si="30">(BS212/S212)*100</f>
        <v>200</v>
      </c>
      <c r="BV212" s="110">
        <f t="shared" ref="BV212:BV214" si="31">(BS212*100)/R212</f>
        <v>0.1714285714285714</v>
      </c>
      <c r="BW212" s="70"/>
      <c r="BX212" s="188">
        <v>0.92</v>
      </c>
      <c r="BY212" s="72" t="s">
        <v>3371</v>
      </c>
      <c r="BZ212" s="110">
        <f t="shared" ref="BZ212:BZ214" si="32">(BX212/T212)*100</f>
        <v>82.564102564102555</v>
      </c>
      <c r="CA212" s="110">
        <f t="shared" ref="CA212:CA214" si="33">(BX212*100)/R212</f>
        <v>0.30666666666666664</v>
      </c>
      <c r="CB212" s="72"/>
      <c r="CC212" s="163">
        <v>1.51</v>
      </c>
      <c r="CD212" s="72" t="s">
        <v>3372</v>
      </c>
      <c r="CE212" s="113">
        <f t="shared" ref="CE212:CE214" si="34">(CC212/T212)*100</f>
        <v>135.51282051282053</v>
      </c>
      <c r="CF212" s="113">
        <f t="shared" ref="CF212:CF214" si="35">(CC212*100)/R212</f>
        <v>0.5033333333333333</v>
      </c>
      <c r="CG212" s="72"/>
    </row>
    <row r="213" spans="1:85" ht="113.25" hidden="1" customHeight="1" x14ac:dyDescent="0.3">
      <c r="A213" s="62">
        <v>787</v>
      </c>
      <c r="B213" s="13">
        <v>787</v>
      </c>
      <c r="C213" s="63">
        <v>0</v>
      </c>
      <c r="D213" s="64">
        <v>1</v>
      </c>
      <c r="E213" s="13" t="s">
        <v>2155</v>
      </c>
      <c r="F213" s="13" t="s">
        <v>71</v>
      </c>
      <c r="G213" s="13" t="s">
        <v>3362</v>
      </c>
      <c r="H213" s="13" t="s">
        <v>104</v>
      </c>
      <c r="I213" s="13" t="s">
        <v>3363</v>
      </c>
      <c r="J213" s="13" t="s">
        <v>105</v>
      </c>
      <c r="K213" s="13" t="s">
        <v>2915</v>
      </c>
      <c r="L213" s="13" t="s">
        <v>1074</v>
      </c>
      <c r="M213" s="13">
        <v>226</v>
      </c>
      <c r="N213" s="13" t="s">
        <v>1126</v>
      </c>
      <c r="O213" s="13" t="s">
        <v>87</v>
      </c>
      <c r="P213" s="13" t="s">
        <v>1868</v>
      </c>
      <c r="Q213" s="13" t="s">
        <v>1166</v>
      </c>
      <c r="R213" s="13">
        <v>100</v>
      </c>
      <c r="S213" s="13">
        <v>100</v>
      </c>
      <c r="T213" s="13">
        <v>100</v>
      </c>
      <c r="U213" s="13">
        <v>100</v>
      </c>
      <c r="V213" s="13">
        <v>100</v>
      </c>
      <c r="W213" s="13">
        <v>100</v>
      </c>
      <c r="X213" s="13" t="s">
        <v>3373</v>
      </c>
      <c r="Y213" s="13" t="s">
        <v>1933</v>
      </c>
      <c r="Z213" s="13" t="s">
        <v>3374</v>
      </c>
      <c r="AA213" s="13" t="s">
        <v>10</v>
      </c>
      <c r="AB213" s="13" t="s">
        <v>3375</v>
      </c>
      <c r="AC213" s="13">
        <v>2015</v>
      </c>
      <c r="AD213" s="13" t="s">
        <v>3367</v>
      </c>
      <c r="AE213" s="13">
        <v>0</v>
      </c>
      <c r="AF213" s="13">
        <v>0</v>
      </c>
      <c r="AG213" s="13">
        <v>0</v>
      </c>
      <c r="AH213" s="13">
        <v>0</v>
      </c>
      <c r="AI213" s="13">
        <v>0</v>
      </c>
      <c r="AJ213" s="13">
        <v>0</v>
      </c>
      <c r="AK213" s="13" t="s">
        <v>1876</v>
      </c>
      <c r="AL213" s="13" t="s">
        <v>1891</v>
      </c>
      <c r="AM213" s="13">
        <v>0</v>
      </c>
      <c r="AN213" s="13">
        <v>0</v>
      </c>
      <c r="AO213" s="13">
        <v>0</v>
      </c>
      <c r="AP213" s="13">
        <v>0</v>
      </c>
      <c r="AQ213" s="13">
        <v>0</v>
      </c>
      <c r="AR213" s="13">
        <v>0</v>
      </c>
      <c r="AS213" s="13">
        <v>0</v>
      </c>
      <c r="AT213" s="13">
        <v>0</v>
      </c>
      <c r="AU213" s="13">
        <v>0</v>
      </c>
      <c r="AV213" s="13">
        <v>0</v>
      </c>
      <c r="AW213" s="13">
        <v>0</v>
      </c>
      <c r="AX213" s="13">
        <v>0</v>
      </c>
      <c r="AY213" s="13">
        <v>0</v>
      </c>
      <c r="AZ213" s="13">
        <v>0</v>
      </c>
      <c r="BA213" s="13">
        <v>0</v>
      </c>
      <c r="BB213" s="13">
        <v>0</v>
      </c>
      <c r="BC213" s="13">
        <v>0</v>
      </c>
      <c r="BD213" s="13">
        <v>0</v>
      </c>
      <c r="BE213" s="13">
        <v>0</v>
      </c>
      <c r="BF213" s="13">
        <v>0</v>
      </c>
      <c r="BG213" s="13">
        <v>0</v>
      </c>
      <c r="BH213" s="13">
        <v>0</v>
      </c>
      <c r="BI213" s="13">
        <v>0</v>
      </c>
      <c r="BJ213" s="13">
        <v>0</v>
      </c>
      <c r="BK213" s="13" t="s">
        <v>1876</v>
      </c>
      <c r="BL213" s="13" t="s">
        <v>1868</v>
      </c>
      <c r="BM213" s="13" t="s">
        <v>1165</v>
      </c>
      <c r="BN213" s="13" t="s">
        <v>2920</v>
      </c>
      <c r="BO213" s="13">
        <v>16</v>
      </c>
      <c r="BP213" s="13" t="s">
        <v>2035</v>
      </c>
      <c r="BQ213" s="66" t="s">
        <v>3368</v>
      </c>
      <c r="BR213" s="67" t="s">
        <v>3369</v>
      </c>
      <c r="BS213" s="124">
        <v>100</v>
      </c>
      <c r="BT213" s="72" t="s">
        <v>3376</v>
      </c>
      <c r="BU213" s="110">
        <f t="shared" si="30"/>
        <v>100</v>
      </c>
      <c r="BV213" s="110">
        <f t="shared" si="31"/>
        <v>100</v>
      </c>
      <c r="BW213" s="70"/>
      <c r="BX213" s="189">
        <v>0</v>
      </c>
      <c r="BY213" s="72" t="s">
        <v>3377</v>
      </c>
      <c r="BZ213" s="110">
        <f t="shared" si="32"/>
        <v>0</v>
      </c>
      <c r="CA213" s="110">
        <f t="shared" si="33"/>
        <v>0</v>
      </c>
      <c r="CB213" s="72"/>
      <c r="CC213" s="190">
        <v>1</v>
      </c>
      <c r="CD213" s="72" t="s">
        <v>3378</v>
      </c>
      <c r="CE213" s="113">
        <f t="shared" si="34"/>
        <v>1</v>
      </c>
      <c r="CF213" s="113">
        <f t="shared" si="35"/>
        <v>1</v>
      </c>
      <c r="CG213" s="72"/>
    </row>
    <row r="214" spans="1:85" ht="113.25" hidden="1" customHeight="1" x14ac:dyDescent="0.3">
      <c r="A214" s="62">
        <v>789</v>
      </c>
      <c r="B214" s="13">
        <v>789</v>
      </c>
      <c r="C214" s="63">
        <v>0</v>
      </c>
      <c r="D214" s="64">
        <v>2</v>
      </c>
      <c r="E214" s="13" t="s">
        <v>2155</v>
      </c>
      <c r="F214" s="13" t="s">
        <v>71</v>
      </c>
      <c r="G214" s="13" t="s">
        <v>3362</v>
      </c>
      <c r="H214" s="13" t="s">
        <v>104</v>
      </c>
      <c r="I214" s="13" t="s">
        <v>3363</v>
      </c>
      <c r="J214" s="13" t="s">
        <v>105</v>
      </c>
      <c r="K214" s="13" t="s">
        <v>2915</v>
      </c>
      <c r="L214" s="13" t="s">
        <v>1074</v>
      </c>
      <c r="M214" s="13">
        <v>226</v>
      </c>
      <c r="N214" s="13" t="s">
        <v>1126</v>
      </c>
      <c r="O214" s="13" t="s">
        <v>87</v>
      </c>
      <c r="P214" s="13" t="s">
        <v>1868</v>
      </c>
      <c r="Q214" s="13" t="s">
        <v>1170</v>
      </c>
      <c r="R214" s="13">
        <v>95</v>
      </c>
      <c r="S214" s="13">
        <v>95</v>
      </c>
      <c r="T214" s="13">
        <v>95</v>
      </c>
      <c r="U214" s="13">
        <v>95</v>
      </c>
      <c r="V214" s="13">
        <v>95</v>
      </c>
      <c r="W214" s="13">
        <v>95</v>
      </c>
      <c r="X214" s="13" t="s">
        <v>3379</v>
      </c>
      <c r="Y214" s="13" t="s">
        <v>1933</v>
      </c>
      <c r="Z214" s="13" t="s">
        <v>3380</v>
      </c>
      <c r="AA214" s="13" t="s">
        <v>10</v>
      </c>
      <c r="AB214" s="13" t="s">
        <v>3381</v>
      </c>
      <c r="AC214" s="13">
        <v>2015</v>
      </c>
      <c r="AD214" s="13" t="s">
        <v>3367</v>
      </c>
      <c r="AE214" s="13">
        <v>0</v>
      </c>
      <c r="AF214" s="13">
        <v>0</v>
      </c>
      <c r="AG214" s="13">
        <v>0</v>
      </c>
      <c r="AH214" s="13">
        <v>0</v>
      </c>
      <c r="AI214" s="13">
        <v>0</v>
      </c>
      <c r="AJ214" s="13">
        <v>0</v>
      </c>
      <c r="AK214" s="13" t="s">
        <v>1876</v>
      </c>
      <c r="AL214" s="13" t="s">
        <v>2090</v>
      </c>
      <c r="AM214" s="13">
        <v>0</v>
      </c>
      <c r="AN214" s="13">
        <v>0</v>
      </c>
      <c r="AO214" s="13">
        <v>0</v>
      </c>
      <c r="AP214" s="13">
        <v>0</v>
      </c>
      <c r="AQ214" s="13">
        <v>0</v>
      </c>
      <c r="AR214" s="13">
        <v>0</v>
      </c>
      <c r="AS214" s="13">
        <v>0</v>
      </c>
      <c r="AT214" s="13">
        <v>0</v>
      </c>
      <c r="AU214" s="13">
        <v>0</v>
      </c>
      <c r="AV214" s="13">
        <v>0</v>
      </c>
      <c r="AW214" s="13">
        <v>0</v>
      </c>
      <c r="AX214" s="13">
        <v>0</v>
      </c>
      <c r="AY214" s="13">
        <v>0</v>
      </c>
      <c r="AZ214" s="13">
        <v>0</v>
      </c>
      <c r="BA214" s="13">
        <v>0</v>
      </c>
      <c r="BB214" s="13">
        <v>0</v>
      </c>
      <c r="BC214" s="13">
        <v>0</v>
      </c>
      <c r="BD214" s="13">
        <v>0</v>
      </c>
      <c r="BE214" s="13">
        <v>0</v>
      </c>
      <c r="BF214" s="13">
        <v>0</v>
      </c>
      <c r="BG214" s="13">
        <v>0</v>
      </c>
      <c r="BH214" s="13">
        <v>0</v>
      </c>
      <c r="BI214" s="13">
        <v>0</v>
      </c>
      <c r="BJ214" s="13">
        <v>0</v>
      </c>
      <c r="BK214" s="13" t="s">
        <v>1876</v>
      </c>
      <c r="BL214" s="13" t="s">
        <v>1868</v>
      </c>
      <c r="BM214" s="13" t="s">
        <v>1169</v>
      </c>
      <c r="BN214" s="13" t="s">
        <v>2920</v>
      </c>
      <c r="BO214" s="13">
        <v>16</v>
      </c>
      <c r="BP214" s="13" t="s">
        <v>2035</v>
      </c>
      <c r="BQ214" s="66" t="s">
        <v>3368</v>
      </c>
      <c r="BR214" s="67" t="s">
        <v>3369</v>
      </c>
      <c r="BS214" s="124">
        <v>100</v>
      </c>
      <c r="BT214" s="72" t="s">
        <v>3382</v>
      </c>
      <c r="BU214" s="110">
        <f t="shared" si="30"/>
        <v>105.26315789473684</v>
      </c>
      <c r="BV214" s="110">
        <f t="shared" si="31"/>
        <v>105.26315789473684</v>
      </c>
      <c r="BW214" s="70"/>
      <c r="BX214" s="189">
        <v>100</v>
      </c>
      <c r="BY214" s="72" t="s">
        <v>3383</v>
      </c>
      <c r="BZ214" s="110">
        <f t="shared" si="32"/>
        <v>105.26315789473684</v>
      </c>
      <c r="CA214" s="110">
        <f t="shared" si="33"/>
        <v>105.26315789473684</v>
      </c>
      <c r="CB214" s="72"/>
      <c r="CC214" s="190">
        <v>0.95</v>
      </c>
      <c r="CD214" s="72" t="s">
        <v>3384</v>
      </c>
      <c r="CE214" s="113">
        <f t="shared" si="34"/>
        <v>1</v>
      </c>
      <c r="CF214" s="113">
        <f t="shared" si="35"/>
        <v>1</v>
      </c>
      <c r="CG214" s="72"/>
    </row>
    <row r="215" spans="1:85" ht="45" hidden="1" customHeight="1" x14ac:dyDescent="0.3">
      <c r="A215" s="62">
        <v>814</v>
      </c>
      <c r="B215" s="13">
        <v>814</v>
      </c>
      <c r="C215" s="63">
        <v>0</v>
      </c>
      <c r="D215" s="64">
        <v>1</v>
      </c>
      <c r="E215" s="13" t="s">
        <v>2155</v>
      </c>
      <c r="F215" s="13" t="s">
        <v>71</v>
      </c>
      <c r="G215" s="13">
        <v>44</v>
      </c>
      <c r="H215" s="13" t="s">
        <v>104</v>
      </c>
      <c r="I215" s="13">
        <v>193</v>
      </c>
      <c r="J215" s="13" t="s">
        <v>304</v>
      </c>
      <c r="K215" s="13" t="s">
        <v>1966</v>
      </c>
      <c r="L215" s="13" t="s">
        <v>1526</v>
      </c>
      <c r="M215" s="13">
        <v>120</v>
      </c>
      <c r="N215" s="13" t="s">
        <v>1527</v>
      </c>
      <c r="O215" s="13" t="s">
        <v>87</v>
      </c>
      <c r="P215" s="13" t="s">
        <v>1868</v>
      </c>
      <c r="Q215" s="13" t="s">
        <v>1581</v>
      </c>
      <c r="R215" s="13">
        <v>3</v>
      </c>
      <c r="S215" s="13">
        <v>0</v>
      </c>
      <c r="T215" s="13">
        <v>2</v>
      </c>
      <c r="U215" s="13">
        <v>3</v>
      </c>
      <c r="V215" s="13">
        <v>3</v>
      </c>
      <c r="W215" s="13">
        <v>3</v>
      </c>
      <c r="X215" s="13" t="s">
        <v>3385</v>
      </c>
      <c r="Y215" s="13" t="s">
        <v>1933</v>
      </c>
      <c r="Z215" s="13">
        <v>0</v>
      </c>
      <c r="AA215" s="13">
        <v>0</v>
      </c>
      <c r="AB215" s="13">
        <v>0</v>
      </c>
      <c r="AC215" s="13">
        <v>2010</v>
      </c>
      <c r="AD215" s="13" t="s">
        <v>3386</v>
      </c>
      <c r="AE215" s="13">
        <v>0</v>
      </c>
      <c r="AF215" s="13">
        <v>0</v>
      </c>
      <c r="AG215" s="13">
        <v>0</v>
      </c>
      <c r="AH215" s="13" t="s">
        <v>3387</v>
      </c>
      <c r="AI215" s="13">
        <v>0</v>
      </c>
      <c r="AJ215" s="13" t="s">
        <v>1876</v>
      </c>
      <c r="AK215" s="13">
        <v>0</v>
      </c>
      <c r="AL215" s="13" t="s">
        <v>1952</v>
      </c>
      <c r="AM215" s="13">
        <v>0</v>
      </c>
      <c r="AN215" s="13">
        <v>0</v>
      </c>
      <c r="AO215" s="13">
        <v>0</v>
      </c>
      <c r="AP215" s="13">
        <v>0</v>
      </c>
      <c r="AQ215" s="13">
        <v>0</v>
      </c>
      <c r="AR215" s="13">
        <v>0</v>
      </c>
      <c r="AS215" s="13">
        <v>0</v>
      </c>
      <c r="AT215" s="13">
        <v>0</v>
      </c>
      <c r="AU215" s="13">
        <v>0</v>
      </c>
      <c r="AV215" s="13">
        <v>0</v>
      </c>
      <c r="AW215" s="13">
        <v>0</v>
      </c>
      <c r="AX215" s="13">
        <v>0</v>
      </c>
      <c r="AY215" s="13">
        <v>0</v>
      </c>
      <c r="AZ215" s="13">
        <v>0</v>
      </c>
      <c r="BA215" s="13">
        <v>0</v>
      </c>
      <c r="BB215" s="13">
        <v>0</v>
      </c>
      <c r="BC215" s="13">
        <v>0</v>
      </c>
      <c r="BD215" s="13">
        <v>0</v>
      </c>
      <c r="BE215" s="13">
        <v>0</v>
      </c>
      <c r="BF215" s="13">
        <v>0</v>
      </c>
      <c r="BG215" s="13">
        <v>0</v>
      </c>
      <c r="BH215" s="13">
        <v>0</v>
      </c>
      <c r="BI215" s="13">
        <v>0</v>
      </c>
      <c r="BJ215" s="13">
        <v>0</v>
      </c>
      <c r="BK215" s="13" t="s">
        <v>1876</v>
      </c>
      <c r="BL215" s="13" t="s">
        <v>1868</v>
      </c>
      <c r="BM215" s="13" t="s">
        <v>1580</v>
      </c>
      <c r="BN215" s="13">
        <v>0</v>
      </c>
      <c r="BO215" s="13">
        <v>16</v>
      </c>
      <c r="BP215" s="13" t="s">
        <v>2035</v>
      </c>
      <c r="BQ215" s="66" t="s">
        <v>3368</v>
      </c>
      <c r="BR215" s="67" t="s">
        <v>3369</v>
      </c>
      <c r="BS215" s="68">
        <v>40</v>
      </c>
      <c r="BT215" s="72" t="s">
        <v>3388</v>
      </c>
      <c r="BU215" s="70">
        <v>40</v>
      </c>
      <c r="BV215" s="69">
        <v>1333.3333333333333</v>
      </c>
      <c r="BW215" s="70"/>
      <c r="BX215" s="68">
        <v>1.2</v>
      </c>
      <c r="BY215" s="72" t="s">
        <v>3389</v>
      </c>
      <c r="BZ215" s="72"/>
      <c r="CA215" s="81"/>
      <c r="CB215" s="72"/>
      <c r="CC215" s="71">
        <v>2</v>
      </c>
      <c r="CD215" s="72" t="s">
        <v>3390</v>
      </c>
      <c r="CE215" s="159">
        <v>1</v>
      </c>
      <c r="CF215" s="159">
        <v>0.66666666666666663</v>
      </c>
      <c r="CG215" s="72" t="s">
        <v>3391</v>
      </c>
    </row>
    <row r="216" spans="1:85" ht="45" hidden="1" customHeight="1" x14ac:dyDescent="0.3">
      <c r="A216" s="62">
        <v>817</v>
      </c>
      <c r="B216" s="13">
        <v>817</v>
      </c>
      <c r="C216" s="63">
        <v>0</v>
      </c>
      <c r="D216" s="64">
        <v>1</v>
      </c>
      <c r="E216" s="13" t="s">
        <v>2155</v>
      </c>
      <c r="F216" s="13" t="s">
        <v>71</v>
      </c>
      <c r="G216" s="13">
        <v>44</v>
      </c>
      <c r="H216" s="13" t="s">
        <v>104</v>
      </c>
      <c r="I216" s="13">
        <v>193</v>
      </c>
      <c r="J216" s="13" t="s">
        <v>304</v>
      </c>
      <c r="K216" s="13" t="s">
        <v>1966</v>
      </c>
      <c r="L216" s="13" t="s">
        <v>1526</v>
      </c>
      <c r="M216" s="13">
        <v>120</v>
      </c>
      <c r="N216" s="13" t="s">
        <v>1527</v>
      </c>
      <c r="O216" s="13" t="s">
        <v>87</v>
      </c>
      <c r="P216" s="13" t="s">
        <v>1868</v>
      </c>
      <c r="Q216" s="13" t="s">
        <v>1587</v>
      </c>
      <c r="R216" s="13">
        <v>100</v>
      </c>
      <c r="S216" s="13">
        <v>100</v>
      </c>
      <c r="T216" s="13">
        <v>100</v>
      </c>
      <c r="U216" s="13">
        <v>100</v>
      </c>
      <c r="V216" s="13">
        <v>100</v>
      </c>
      <c r="W216" s="13">
        <v>100</v>
      </c>
      <c r="X216" s="13">
        <v>0</v>
      </c>
      <c r="Y216" s="13" t="s">
        <v>1933</v>
      </c>
      <c r="Z216" s="13">
        <v>0</v>
      </c>
      <c r="AA216" s="13">
        <v>0</v>
      </c>
      <c r="AB216" s="13">
        <v>0</v>
      </c>
      <c r="AC216" s="13">
        <v>2015</v>
      </c>
      <c r="AD216" s="13" t="s">
        <v>3392</v>
      </c>
      <c r="AE216" s="13">
        <v>0</v>
      </c>
      <c r="AF216" s="13">
        <v>0</v>
      </c>
      <c r="AG216" s="13">
        <v>0</v>
      </c>
      <c r="AH216" s="13">
        <v>0.43</v>
      </c>
      <c r="AI216" s="13">
        <v>0</v>
      </c>
      <c r="AJ216" s="13" t="s">
        <v>1876</v>
      </c>
      <c r="AK216" s="13">
        <v>0</v>
      </c>
      <c r="AL216" s="13" t="s">
        <v>1891</v>
      </c>
      <c r="AM216" s="13">
        <v>0</v>
      </c>
      <c r="AN216" s="13">
        <v>0</v>
      </c>
      <c r="AO216" s="13">
        <v>0</v>
      </c>
      <c r="AP216" s="13">
        <v>0</v>
      </c>
      <c r="AQ216" s="13">
        <v>0</v>
      </c>
      <c r="AR216" s="13">
        <v>0</v>
      </c>
      <c r="AS216" s="13">
        <v>0</v>
      </c>
      <c r="AT216" s="13">
        <v>0</v>
      </c>
      <c r="AU216" s="13">
        <v>0</v>
      </c>
      <c r="AV216" s="13">
        <v>0</v>
      </c>
      <c r="AW216" s="13">
        <v>0</v>
      </c>
      <c r="AX216" s="13">
        <v>0</v>
      </c>
      <c r="AY216" s="13">
        <v>0</v>
      </c>
      <c r="AZ216" s="13">
        <v>0</v>
      </c>
      <c r="BA216" s="13">
        <v>0</v>
      </c>
      <c r="BB216" s="13">
        <v>0</v>
      </c>
      <c r="BC216" s="13">
        <v>0</v>
      </c>
      <c r="BD216" s="13">
        <v>0</v>
      </c>
      <c r="BE216" s="13">
        <v>0</v>
      </c>
      <c r="BF216" s="13">
        <v>0</v>
      </c>
      <c r="BG216" s="13">
        <v>0</v>
      </c>
      <c r="BH216" s="13">
        <v>0</v>
      </c>
      <c r="BI216" s="13">
        <v>0</v>
      </c>
      <c r="BJ216" s="13">
        <v>0</v>
      </c>
      <c r="BK216" s="13" t="s">
        <v>1876</v>
      </c>
      <c r="BL216" s="13" t="s">
        <v>1868</v>
      </c>
      <c r="BM216" s="13" t="s">
        <v>1586</v>
      </c>
      <c r="BN216" s="13">
        <v>0</v>
      </c>
      <c r="BO216" s="13">
        <v>16</v>
      </c>
      <c r="BP216" s="13" t="s">
        <v>2035</v>
      </c>
      <c r="BQ216" s="66" t="s">
        <v>3368</v>
      </c>
      <c r="BR216" s="67" t="s">
        <v>3369</v>
      </c>
      <c r="BS216" s="68">
        <v>1</v>
      </c>
      <c r="BT216" s="72" t="s">
        <v>3393</v>
      </c>
      <c r="BU216" s="70"/>
      <c r="BV216" s="70"/>
      <c r="BW216" s="70"/>
      <c r="BX216" s="68" t="s">
        <v>3394</v>
      </c>
      <c r="BY216" s="72" t="s">
        <v>3395</v>
      </c>
      <c r="BZ216" s="72"/>
      <c r="CA216" s="72"/>
      <c r="CB216" s="72"/>
      <c r="CC216" s="156">
        <v>1</v>
      </c>
      <c r="CD216" s="72" t="s">
        <v>3396</v>
      </c>
      <c r="CE216" s="159">
        <v>1</v>
      </c>
      <c r="CF216" s="159">
        <v>0.4</v>
      </c>
      <c r="CG216" s="72"/>
    </row>
    <row r="217" spans="1:85" ht="65.25" hidden="1" customHeight="1" x14ac:dyDescent="0.3">
      <c r="A217" s="62">
        <v>819</v>
      </c>
      <c r="B217" s="13">
        <v>819</v>
      </c>
      <c r="C217" s="63">
        <v>0</v>
      </c>
      <c r="D217" s="64">
        <v>3</v>
      </c>
      <c r="E217" s="13" t="s">
        <v>2155</v>
      </c>
      <c r="F217" s="13" t="s">
        <v>71</v>
      </c>
      <c r="G217" s="13" t="s">
        <v>3362</v>
      </c>
      <c r="H217" s="13" t="s">
        <v>104</v>
      </c>
      <c r="I217" s="13" t="s">
        <v>3397</v>
      </c>
      <c r="J217" s="13" t="s">
        <v>304</v>
      </c>
      <c r="K217" s="13" t="s">
        <v>2825</v>
      </c>
      <c r="L217" s="13" t="s">
        <v>456</v>
      </c>
      <c r="M217" s="13" t="s">
        <v>2826</v>
      </c>
      <c r="N217" s="13" t="s">
        <v>457</v>
      </c>
      <c r="O217" s="13" t="s">
        <v>87</v>
      </c>
      <c r="P217" s="13" t="s">
        <v>1868</v>
      </c>
      <c r="Q217" s="13" t="s">
        <v>576</v>
      </c>
      <c r="R217" s="13">
        <v>6</v>
      </c>
      <c r="S217" s="13"/>
      <c r="T217" s="13"/>
      <c r="U217" s="13"/>
      <c r="V217" s="13"/>
      <c r="W217" s="13"/>
      <c r="X217" s="13" t="s">
        <v>3385</v>
      </c>
      <c r="Y217" s="13" t="s">
        <v>1933</v>
      </c>
      <c r="Z217" s="13" t="s">
        <v>3398</v>
      </c>
      <c r="AA217" s="13" t="s">
        <v>25</v>
      </c>
      <c r="AB217" s="13">
        <v>3</v>
      </c>
      <c r="AC217" s="13">
        <v>2015</v>
      </c>
      <c r="AD217" s="13" t="s">
        <v>3329</v>
      </c>
      <c r="AE217" s="13">
        <v>0</v>
      </c>
      <c r="AF217" s="13" t="s">
        <v>576</v>
      </c>
      <c r="AG217" s="13" t="s">
        <v>3398</v>
      </c>
      <c r="AH217" s="13">
        <v>3</v>
      </c>
      <c r="AI217" s="13" t="s">
        <v>25</v>
      </c>
      <c r="AJ217" s="13" t="s">
        <v>1876</v>
      </c>
      <c r="AK217" s="13">
        <v>0</v>
      </c>
      <c r="AL217" s="13" t="s">
        <v>1952</v>
      </c>
      <c r="AM217" s="13">
        <v>0</v>
      </c>
      <c r="AN217" s="13">
        <v>0</v>
      </c>
      <c r="AO217" s="13">
        <v>0</v>
      </c>
      <c r="AP217" s="13">
        <v>0</v>
      </c>
      <c r="AQ217" s="13">
        <v>0</v>
      </c>
      <c r="AR217" s="13">
        <v>0</v>
      </c>
      <c r="AS217" s="13">
        <v>0</v>
      </c>
      <c r="AT217" s="13">
        <v>0</v>
      </c>
      <c r="AU217" s="13">
        <v>0</v>
      </c>
      <c r="AV217" s="13">
        <v>0</v>
      </c>
      <c r="AW217" s="13">
        <v>0</v>
      </c>
      <c r="AX217" s="13">
        <v>0</v>
      </c>
      <c r="AY217" s="13">
        <v>0</v>
      </c>
      <c r="AZ217" s="13">
        <v>0</v>
      </c>
      <c r="BA217" s="13">
        <v>0</v>
      </c>
      <c r="BB217" s="13">
        <v>0</v>
      </c>
      <c r="BC217" s="13">
        <v>0</v>
      </c>
      <c r="BD217" s="13">
        <v>0</v>
      </c>
      <c r="BE217" s="13">
        <v>0</v>
      </c>
      <c r="BF217" s="13">
        <v>0</v>
      </c>
      <c r="BG217" s="13">
        <v>0</v>
      </c>
      <c r="BH217" s="13">
        <v>0</v>
      </c>
      <c r="BI217" s="13">
        <v>0</v>
      </c>
      <c r="BJ217" s="13">
        <v>0</v>
      </c>
      <c r="BK217" s="13" t="s">
        <v>1876</v>
      </c>
      <c r="BL217" s="13" t="s">
        <v>1868</v>
      </c>
      <c r="BM217" s="13" t="s">
        <v>575</v>
      </c>
      <c r="BN217" s="13" t="s">
        <v>2832</v>
      </c>
      <c r="BO217" s="13">
        <v>16</v>
      </c>
      <c r="BP217" s="13" t="s">
        <v>2035</v>
      </c>
      <c r="BQ217" s="66" t="s">
        <v>3285</v>
      </c>
      <c r="BR217" s="67" t="s">
        <v>3286</v>
      </c>
      <c r="BS217" s="68"/>
      <c r="BT217" s="70"/>
      <c r="BU217" s="70"/>
      <c r="BV217" s="70"/>
      <c r="BW217" s="70"/>
      <c r="BX217" s="68"/>
      <c r="BY217" s="70"/>
      <c r="BZ217" s="70"/>
      <c r="CA217" s="70"/>
      <c r="CB217" s="70"/>
      <c r="CC217" s="71">
        <v>10</v>
      </c>
      <c r="CD217" s="72" t="s">
        <v>3399</v>
      </c>
      <c r="CE217" s="102">
        <v>1.6666666666666667</v>
      </c>
      <c r="CF217" s="129"/>
      <c r="CG217" s="70"/>
    </row>
    <row r="218" spans="1:85" ht="113.25" hidden="1" customHeight="1" x14ac:dyDescent="0.3">
      <c r="A218" s="62">
        <v>821</v>
      </c>
      <c r="B218" s="13">
        <v>821</v>
      </c>
      <c r="C218" s="63">
        <v>0</v>
      </c>
      <c r="D218" s="64">
        <v>3</v>
      </c>
      <c r="E218" s="13" t="s">
        <v>2155</v>
      </c>
      <c r="F218" s="13" t="s">
        <v>71</v>
      </c>
      <c r="G218" s="13" t="s">
        <v>3362</v>
      </c>
      <c r="H218" s="13" t="s">
        <v>104</v>
      </c>
      <c r="I218" s="13" t="s">
        <v>3397</v>
      </c>
      <c r="J218" s="13" t="s">
        <v>304</v>
      </c>
      <c r="K218" s="13" t="s">
        <v>1930</v>
      </c>
      <c r="L218" s="13" t="s">
        <v>580</v>
      </c>
      <c r="M218" s="13" t="s">
        <v>1931</v>
      </c>
      <c r="N218" s="13" t="s">
        <v>581</v>
      </c>
      <c r="O218" s="13" t="s">
        <v>87</v>
      </c>
      <c r="P218" s="13" t="s">
        <v>1868</v>
      </c>
      <c r="Q218" s="13" t="s">
        <v>718</v>
      </c>
      <c r="R218" s="13">
        <v>5</v>
      </c>
      <c r="S218" s="13">
        <v>1</v>
      </c>
      <c r="T218" s="13">
        <v>3</v>
      </c>
      <c r="U218" s="13">
        <v>4</v>
      </c>
      <c r="V218" s="13">
        <v>5</v>
      </c>
      <c r="W218" s="13">
        <v>5</v>
      </c>
      <c r="X218" s="13" t="s">
        <v>3400</v>
      </c>
      <c r="Y218" s="13" t="s">
        <v>2045</v>
      </c>
      <c r="Z218" s="13" t="s">
        <v>3401</v>
      </c>
      <c r="AA218" s="13" t="s">
        <v>1935</v>
      </c>
      <c r="AB218" s="13">
        <v>0</v>
      </c>
      <c r="AC218" s="13">
        <v>2015</v>
      </c>
      <c r="AD218" s="13" t="s">
        <v>2089</v>
      </c>
      <c r="AE218" s="13">
        <v>0</v>
      </c>
      <c r="AF218" s="13">
        <v>0</v>
      </c>
      <c r="AG218" s="13">
        <v>0</v>
      </c>
      <c r="AH218" s="13">
        <v>0</v>
      </c>
      <c r="AI218" s="13" t="s">
        <v>1935</v>
      </c>
      <c r="AJ218" s="13" t="s">
        <v>1876</v>
      </c>
      <c r="AK218" s="13">
        <v>0</v>
      </c>
      <c r="AL218" s="13" t="s">
        <v>1952</v>
      </c>
      <c r="AM218" s="13">
        <v>0</v>
      </c>
      <c r="AN218" s="13">
        <v>0</v>
      </c>
      <c r="AO218" s="13">
        <v>0</v>
      </c>
      <c r="AP218" s="13">
        <v>0</v>
      </c>
      <c r="AQ218" s="13">
        <v>0</v>
      </c>
      <c r="AR218" s="13">
        <v>0</v>
      </c>
      <c r="AS218" s="13">
        <v>0</v>
      </c>
      <c r="AT218" s="13">
        <v>0</v>
      </c>
      <c r="AU218" s="13">
        <v>0</v>
      </c>
      <c r="AV218" s="13">
        <v>0</v>
      </c>
      <c r="AW218" s="13">
        <v>0</v>
      </c>
      <c r="AX218" s="13">
        <v>0</v>
      </c>
      <c r="AY218" s="13">
        <v>0</v>
      </c>
      <c r="AZ218" s="13">
        <v>0</v>
      </c>
      <c r="BA218" s="13">
        <v>0</v>
      </c>
      <c r="BB218" s="13">
        <v>0</v>
      </c>
      <c r="BC218" s="13">
        <v>0</v>
      </c>
      <c r="BD218" s="13">
        <v>0</v>
      </c>
      <c r="BE218" s="13">
        <v>0</v>
      </c>
      <c r="BF218" s="13">
        <v>0</v>
      </c>
      <c r="BG218" s="13">
        <v>0</v>
      </c>
      <c r="BH218" s="13">
        <v>0</v>
      </c>
      <c r="BI218" s="13">
        <v>0</v>
      </c>
      <c r="BJ218" s="13">
        <v>0</v>
      </c>
      <c r="BK218" s="13" t="s">
        <v>1876</v>
      </c>
      <c r="BL218" s="13" t="s">
        <v>1868</v>
      </c>
      <c r="BM218" s="13" t="s">
        <v>717</v>
      </c>
      <c r="BN218" s="13">
        <v>0</v>
      </c>
      <c r="BO218" s="13">
        <v>16</v>
      </c>
      <c r="BP218" s="13" t="s">
        <v>2035</v>
      </c>
      <c r="BQ218" s="66" t="s">
        <v>3249</v>
      </c>
      <c r="BR218" s="67" t="s">
        <v>2761</v>
      </c>
      <c r="BS218" s="68">
        <v>0.1</v>
      </c>
      <c r="BT218" s="72" t="s">
        <v>3402</v>
      </c>
      <c r="BU218" s="70">
        <v>10</v>
      </c>
      <c r="BV218" s="69">
        <v>2</v>
      </c>
      <c r="BW218" s="70"/>
      <c r="BX218" s="80">
        <v>1</v>
      </c>
      <c r="BY218" s="72" t="s">
        <v>3403</v>
      </c>
      <c r="BZ218" s="72">
        <v>0.33329999999999999</v>
      </c>
      <c r="CA218" s="81">
        <v>0.2</v>
      </c>
      <c r="CB218" s="72"/>
      <c r="CC218" s="82">
        <v>3</v>
      </c>
      <c r="CD218" s="72" t="s">
        <v>3404</v>
      </c>
      <c r="CE218" s="160">
        <v>1</v>
      </c>
      <c r="CF218" s="99"/>
      <c r="CG218" s="72"/>
    </row>
    <row r="219" spans="1:85" ht="113.25" hidden="1" customHeight="1" x14ac:dyDescent="0.3">
      <c r="A219" s="62">
        <v>823</v>
      </c>
      <c r="B219" s="13">
        <v>823</v>
      </c>
      <c r="C219" s="63">
        <v>0</v>
      </c>
      <c r="D219" s="64">
        <v>1</v>
      </c>
      <c r="E219" s="13" t="s">
        <v>2155</v>
      </c>
      <c r="F219" s="13" t="s">
        <v>71</v>
      </c>
      <c r="G219" s="13" t="s">
        <v>3362</v>
      </c>
      <c r="H219" s="13" t="s">
        <v>104</v>
      </c>
      <c r="I219" s="13" t="s">
        <v>3397</v>
      </c>
      <c r="J219" s="13" t="s">
        <v>304</v>
      </c>
      <c r="K219" s="13" t="s">
        <v>2042</v>
      </c>
      <c r="L219" s="13" t="s">
        <v>111</v>
      </c>
      <c r="M219" s="13" t="s">
        <v>2993</v>
      </c>
      <c r="N219" s="13" t="s">
        <v>128</v>
      </c>
      <c r="O219" s="13" t="s">
        <v>87</v>
      </c>
      <c r="P219" s="13" t="s">
        <v>1868</v>
      </c>
      <c r="Q219" s="13" t="s">
        <v>306</v>
      </c>
      <c r="R219" s="13">
        <v>100</v>
      </c>
      <c r="S219" s="13">
        <v>10</v>
      </c>
      <c r="T219" s="13">
        <v>40</v>
      </c>
      <c r="U219" s="13">
        <v>70</v>
      </c>
      <c r="V219" s="13">
        <v>90</v>
      </c>
      <c r="W219" s="13">
        <v>10</v>
      </c>
      <c r="X219" s="13" t="s">
        <v>10</v>
      </c>
      <c r="Y219" s="13" t="s">
        <v>2045</v>
      </c>
      <c r="Z219" s="13" t="s">
        <v>3405</v>
      </c>
      <c r="AA219" s="13" t="s">
        <v>10</v>
      </c>
      <c r="AB219" s="13">
        <v>0</v>
      </c>
      <c r="AC219" s="13">
        <v>2015</v>
      </c>
      <c r="AD219" s="13" t="s">
        <v>2996</v>
      </c>
      <c r="AE219" s="13">
        <v>0</v>
      </c>
      <c r="AF219" s="13">
        <v>0</v>
      </c>
      <c r="AG219" s="13">
        <v>0</v>
      </c>
      <c r="AH219" s="13">
        <v>0</v>
      </c>
      <c r="AI219" s="13">
        <v>0</v>
      </c>
      <c r="AJ219" s="13" t="s">
        <v>1876</v>
      </c>
      <c r="AK219" s="13">
        <v>0</v>
      </c>
      <c r="AL219" s="13" t="s">
        <v>1952</v>
      </c>
      <c r="AM219" s="13">
        <v>0</v>
      </c>
      <c r="AN219" s="13">
        <v>0</v>
      </c>
      <c r="AO219" s="13">
        <v>0</v>
      </c>
      <c r="AP219" s="13">
        <v>0</v>
      </c>
      <c r="AQ219" s="13">
        <v>0</v>
      </c>
      <c r="AR219" s="13">
        <v>0</v>
      </c>
      <c r="AS219" s="13">
        <v>0</v>
      </c>
      <c r="AT219" s="13">
        <v>0</v>
      </c>
      <c r="AU219" s="13">
        <v>0</v>
      </c>
      <c r="AV219" s="13">
        <v>0</v>
      </c>
      <c r="AW219" s="13">
        <v>0</v>
      </c>
      <c r="AX219" s="13">
        <v>0</v>
      </c>
      <c r="AY219" s="13">
        <v>0</v>
      </c>
      <c r="AZ219" s="13">
        <v>0</v>
      </c>
      <c r="BA219" s="13">
        <v>0</v>
      </c>
      <c r="BB219" s="13">
        <v>0</v>
      </c>
      <c r="BC219" s="13">
        <v>0</v>
      </c>
      <c r="BD219" s="13">
        <v>0</v>
      </c>
      <c r="BE219" s="13">
        <v>0</v>
      </c>
      <c r="BF219" s="13">
        <v>0</v>
      </c>
      <c r="BG219" s="13">
        <v>0</v>
      </c>
      <c r="BH219" s="13">
        <v>0</v>
      </c>
      <c r="BI219" s="13">
        <v>0</v>
      </c>
      <c r="BJ219" s="13">
        <v>0</v>
      </c>
      <c r="BK219" s="13" t="s">
        <v>1876</v>
      </c>
      <c r="BL219" s="13" t="s">
        <v>1868</v>
      </c>
      <c r="BM219" s="13" t="s">
        <v>305</v>
      </c>
      <c r="BN219" s="13" t="s">
        <v>2997</v>
      </c>
      <c r="BO219" s="13">
        <v>12</v>
      </c>
      <c r="BP219" s="13" t="s">
        <v>3198</v>
      </c>
      <c r="BQ219" s="66" t="s">
        <v>3406</v>
      </c>
      <c r="BR219" s="67" t="s">
        <v>3407</v>
      </c>
      <c r="BS219" s="68">
        <v>1</v>
      </c>
      <c r="BT219" s="72" t="s">
        <v>3408</v>
      </c>
      <c r="BU219" s="70">
        <v>10</v>
      </c>
      <c r="BV219" s="70">
        <v>1</v>
      </c>
      <c r="BW219" s="70"/>
      <c r="BX219" s="191">
        <v>20</v>
      </c>
      <c r="BY219" s="72" t="s">
        <v>3409</v>
      </c>
      <c r="BZ219" s="91">
        <v>50</v>
      </c>
      <c r="CA219" s="91">
        <v>20</v>
      </c>
      <c r="CB219" s="70"/>
      <c r="CC219" s="162">
        <v>35</v>
      </c>
      <c r="CD219" s="72" t="s">
        <v>3410</v>
      </c>
      <c r="CE219" s="92">
        <v>100</v>
      </c>
      <c r="CF219" s="92">
        <v>35</v>
      </c>
      <c r="CG219" s="70"/>
    </row>
    <row r="220" spans="1:85" ht="113.25" hidden="1" customHeight="1" x14ac:dyDescent="0.3">
      <c r="A220" s="62">
        <v>835</v>
      </c>
      <c r="B220" s="13">
        <v>835</v>
      </c>
      <c r="C220" s="63">
        <v>0</v>
      </c>
      <c r="D220" s="64">
        <v>2</v>
      </c>
      <c r="E220" s="13" t="s">
        <v>2155</v>
      </c>
      <c r="F220" s="13" t="s">
        <v>71</v>
      </c>
      <c r="G220" s="13" t="s">
        <v>3411</v>
      </c>
      <c r="H220" s="13" t="s">
        <v>449</v>
      </c>
      <c r="I220" s="13" t="s">
        <v>3412</v>
      </c>
      <c r="J220" s="13" t="s">
        <v>930</v>
      </c>
      <c r="K220" s="13" t="s">
        <v>2493</v>
      </c>
      <c r="L220" s="13" t="s">
        <v>843</v>
      </c>
      <c r="M220" s="13" t="s">
        <v>3413</v>
      </c>
      <c r="N220" s="13" t="s">
        <v>906</v>
      </c>
      <c r="O220" s="13" t="s">
        <v>87</v>
      </c>
      <c r="P220" s="13" t="s">
        <v>1868</v>
      </c>
      <c r="Q220" s="13" t="s">
        <v>932</v>
      </c>
      <c r="R220" s="13">
        <v>64</v>
      </c>
      <c r="S220" s="192">
        <v>2</v>
      </c>
      <c r="T220" s="192">
        <v>20</v>
      </c>
      <c r="U220" s="192">
        <v>20</v>
      </c>
      <c r="V220" s="192">
        <v>20</v>
      </c>
      <c r="W220" s="192">
        <v>2</v>
      </c>
      <c r="X220" s="13" t="s">
        <v>932</v>
      </c>
      <c r="Y220" s="13" t="s">
        <v>1933</v>
      </c>
      <c r="Z220" s="13" t="s">
        <v>3414</v>
      </c>
      <c r="AA220" s="13" t="s">
        <v>3415</v>
      </c>
      <c r="AB220" s="13">
        <v>0</v>
      </c>
      <c r="AC220" s="13" t="s">
        <v>2208</v>
      </c>
      <c r="AD220" s="13" t="s">
        <v>906</v>
      </c>
      <c r="AE220" s="13" t="s">
        <v>932</v>
      </c>
      <c r="AF220" s="13" t="s">
        <v>932</v>
      </c>
      <c r="AG220" s="13" t="s">
        <v>3414</v>
      </c>
      <c r="AH220" s="13" t="s">
        <v>3416</v>
      </c>
      <c r="AI220" s="13" t="s">
        <v>3415</v>
      </c>
      <c r="AJ220" s="13" t="s">
        <v>1876</v>
      </c>
      <c r="AK220" s="13">
        <v>0</v>
      </c>
      <c r="AL220" s="13" t="s">
        <v>1952</v>
      </c>
      <c r="AM220" s="13">
        <v>0</v>
      </c>
      <c r="AN220" s="13">
        <v>0</v>
      </c>
      <c r="AO220" s="13">
        <v>0</v>
      </c>
      <c r="AP220" s="13">
        <v>0</v>
      </c>
      <c r="AQ220" s="13">
        <v>0</v>
      </c>
      <c r="AR220" s="13">
        <v>0</v>
      </c>
      <c r="AS220" s="13">
        <v>0</v>
      </c>
      <c r="AT220" s="13">
        <v>0</v>
      </c>
      <c r="AU220" s="13">
        <v>0</v>
      </c>
      <c r="AV220" s="13">
        <v>0</v>
      </c>
      <c r="AW220" s="13">
        <v>0</v>
      </c>
      <c r="AX220" s="13">
        <v>0</v>
      </c>
      <c r="AY220" s="13">
        <v>0</v>
      </c>
      <c r="AZ220" s="13">
        <v>0</v>
      </c>
      <c r="BA220" s="13">
        <v>0</v>
      </c>
      <c r="BB220" s="13">
        <v>0</v>
      </c>
      <c r="BC220" s="13">
        <v>0</v>
      </c>
      <c r="BD220" s="13">
        <v>0</v>
      </c>
      <c r="BE220" s="13">
        <v>0</v>
      </c>
      <c r="BF220" s="13">
        <v>0</v>
      </c>
      <c r="BG220" s="13">
        <v>0</v>
      </c>
      <c r="BH220" s="13" t="s">
        <v>1876</v>
      </c>
      <c r="BI220" s="13" t="s">
        <v>1876</v>
      </c>
      <c r="BJ220" s="13">
        <v>0</v>
      </c>
      <c r="BK220" s="13" t="s">
        <v>1876</v>
      </c>
      <c r="BL220" s="13" t="s">
        <v>1868</v>
      </c>
      <c r="BM220" s="13" t="s">
        <v>931</v>
      </c>
      <c r="BN220" s="13" t="s">
        <v>2530</v>
      </c>
      <c r="BO220" s="13">
        <v>16</v>
      </c>
      <c r="BP220" s="13" t="s">
        <v>2035</v>
      </c>
      <c r="BQ220" s="66" t="s">
        <v>3249</v>
      </c>
      <c r="BR220" s="67" t="s">
        <v>2761</v>
      </c>
      <c r="BS220" s="80">
        <v>3</v>
      </c>
      <c r="BT220" s="72" t="s">
        <v>3417</v>
      </c>
      <c r="BU220" s="70">
        <v>150</v>
      </c>
      <c r="BV220" s="91">
        <v>4.6875</v>
      </c>
      <c r="BW220" s="70"/>
      <c r="BX220" s="80">
        <v>0</v>
      </c>
      <c r="BY220" s="72" t="s">
        <v>3418</v>
      </c>
      <c r="BZ220" s="84">
        <v>0</v>
      </c>
      <c r="CA220" s="84">
        <v>50</v>
      </c>
      <c r="CB220" s="72" t="s">
        <v>3419</v>
      </c>
      <c r="CC220" s="82">
        <v>41</v>
      </c>
      <c r="CD220" s="72" t="s">
        <v>3420</v>
      </c>
      <c r="CE220" s="97">
        <v>2.0499999999999998</v>
      </c>
      <c r="CF220" s="159">
        <v>0.64059999999999995</v>
      </c>
      <c r="CG220" s="72"/>
    </row>
    <row r="221" spans="1:85" ht="113.25" hidden="1" customHeight="1" x14ac:dyDescent="0.3">
      <c r="A221" s="62">
        <v>836</v>
      </c>
      <c r="B221" s="13">
        <v>836</v>
      </c>
      <c r="C221" s="63">
        <v>0</v>
      </c>
      <c r="D221" s="64">
        <v>2</v>
      </c>
      <c r="E221" s="13" t="s">
        <v>2155</v>
      </c>
      <c r="F221" s="13" t="s">
        <v>71</v>
      </c>
      <c r="G221" s="13" t="s">
        <v>3411</v>
      </c>
      <c r="H221" s="13" t="s">
        <v>449</v>
      </c>
      <c r="I221" s="13" t="s">
        <v>3412</v>
      </c>
      <c r="J221" s="13" t="s">
        <v>930</v>
      </c>
      <c r="K221" s="13" t="s">
        <v>2493</v>
      </c>
      <c r="L221" s="13" t="s">
        <v>843</v>
      </c>
      <c r="M221" s="13" t="s">
        <v>3413</v>
      </c>
      <c r="N221" s="13" t="s">
        <v>906</v>
      </c>
      <c r="O221" s="13" t="s">
        <v>87</v>
      </c>
      <c r="P221" s="13" t="s">
        <v>1868</v>
      </c>
      <c r="Q221" s="13" t="s">
        <v>934</v>
      </c>
      <c r="R221" s="13">
        <v>50</v>
      </c>
      <c r="S221" s="193">
        <v>6.25E-2</v>
      </c>
      <c r="T221" s="193">
        <v>0.125</v>
      </c>
      <c r="U221" s="193">
        <v>0.125</v>
      </c>
      <c r="V221" s="193">
        <v>0.125</v>
      </c>
      <c r="W221" s="193">
        <v>6.25E-2</v>
      </c>
      <c r="X221" s="13">
        <v>0</v>
      </c>
      <c r="Y221" s="13" t="s">
        <v>1933</v>
      </c>
      <c r="Z221" s="13">
        <v>0</v>
      </c>
      <c r="AA221" s="13" t="s">
        <v>10</v>
      </c>
      <c r="AB221" s="13">
        <v>0</v>
      </c>
      <c r="AC221" s="13" t="s">
        <v>2208</v>
      </c>
      <c r="AD221" s="13" t="s">
        <v>906</v>
      </c>
      <c r="AE221" s="13" t="s">
        <v>934</v>
      </c>
      <c r="AF221" s="13">
        <v>0</v>
      </c>
      <c r="AG221" s="13">
        <v>0</v>
      </c>
      <c r="AH221" s="13" t="s">
        <v>3416</v>
      </c>
      <c r="AI221" s="13" t="s">
        <v>10</v>
      </c>
      <c r="AJ221" s="13" t="s">
        <v>1876</v>
      </c>
      <c r="AK221" s="13">
        <v>0</v>
      </c>
      <c r="AL221" s="13" t="s">
        <v>1952</v>
      </c>
      <c r="AM221" s="13">
        <v>0</v>
      </c>
      <c r="AN221" s="13">
        <v>0</v>
      </c>
      <c r="AO221" s="13">
        <v>0</v>
      </c>
      <c r="AP221" s="13">
        <v>0</v>
      </c>
      <c r="AQ221" s="13">
        <v>0</v>
      </c>
      <c r="AR221" s="13">
        <v>0</v>
      </c>
      <c r="AS221" s="13">
        <v>0</v>
      </c>
      <c r="AT221" s="13">
        <v>0</v>
      </c>
      <c r="AU221" s="13">
        <v>0</v>
      </c>
      <c r="AV221" s="13">
        <v>0</v>
      </c>
      <c r="AW221" s="13">
        <v>0</v>
      </c>
      <c r="AX221" s="13">
        <v>0</v>
      </c>
      <c r="AY221" s="13">
        <v>0</v>
      </c>
      <c r="AZ221" s="13">
        <v>0</v>
      </c>
      <c r="BA221" s="13">
        <v>0</v>
      </c>
      <c r="BB221" s="13">
        <v>0</v>
      </c>
      <c r="BC221" s="13">
        <v>0</v>
      </c>
      <c r="BD221" s="13">
        <v>0</v>
      </c>
      <c r="BE221" s="13">
        <v>0</v>
      </c>
      <c r="BF221" s="13" t="s">
        <v>1876</v>
      </c>
      <c r="BG221" s="13" t="s">
        <v>1876</v>
      </c>
      <c r="BH221" s="13">
        <v>0</v>
      </c>
      <c r="BI221" s="13">
        <v>0</v>
      </c>
      <c r="BJ221" s="13">
        <v>0</v>
      </c>
      <c r="BK221" s="13" t="s">
        <v>1876</v>
      </c>
      <c r="BL221" s="13" t="s">
        <v>1868</v>
      </c>
      <c r="BM221" s="13" t="s">
        <v>933</v>
      </c>
      <c r="BN221" s="13" t="s">
        <v>2530</v>
      </c>
      <c r="BO221" s="13">
        <v>16</v>
      </c>
      <c r="BP221" s="13" t="s">
        <v>2035</v>
      </c>
      <c r="BQ221" s="66" t="s">
        <v>3249</v>
      </c>
      <c r="BR221" s="67" t="s">
        <v>2761</v>
      </c>
      <c r="BS221" s="80">
        <v>6.25E-2</v>
      </c>
      <c r="BT221" s="72" t="s">
        <v>3421</v>
      </c>
      <c r="BU221" s="70">
        <v>100</v>
      </c>
      <c r="BV221" s="91">
        <v>0.125</v>
      </c>
      <c r="BW221" s="70"/>
      <c r="BX221" s="80">
        <v>6.25</v>
      </c>
      <c r="BY221" s="72" t="s">
        <v>3422</v>
      </c>
      <c r="BZ221" s="84">
        <v>50</v>
      </c>
      <c r="CA221" s="84">
        <v>13</v>
      </c>
      <c r="CB221" s="72"/>
      <c r="CC221" s="194">
        <v>0.125</v>
      </c>
      <c r="CD221" s="72" t="s">
        <v>3423</v>
      </c>
      <c r="CE221" s="97">
        <v>1</v>
      </c>
      <c r="CF221" s="97">
        <v>0.25</v>
      </c>
      <c r="CG221" s="72"/>
    </row>
    <row r="222" spans="1:85" ht="113.25" hidden="1" customHeight="1" x14ac:dyDescent="0.3">
      <c r="A222" s="62">
        <v>837</v>
      </c>
      <c r="B222" s="13">
        <v>837</v>
      </c>
      <c r="C222" s="63">
        <v>0</v>
      </c>
      <c r="D222" s="64">
        <v>2</v>
      </c>
      <c r="E222" s="13" t="s">
        <v>2155</v>
      </c>
      <c r="F222" s="13" t="s">
        <v>71</v>
      </c>
      <c r="G222" s="13" t="s">
        <v>3411</v>
      </c>
      <c r="H222" s="13" t="s">
        <v>449</v>
      </c>
      <c r="I222" s="13" t="s">
        <v>3412</v>
      </c>
      <c r="J222" s="13" t="s">
        <v>930</v>
      </c>
      <c r="K222" s="13" t="s">
        <v>2493</v>
      </c>
      <c r="L222" s="13" t="s">
        <v>843</v>
      </c>
      <c r="M222" s="13" t="s">
        <v>3413</v>
      </c>
      <c r="N222" s="13" t="s">
        <v>906</v>
      </c>
      <c r="O222" s="13" t="s">
        <v>87</v>
      </c>
      <c r="P222" s="13" t="s">
        <v>1868</v>
      </c>
      <c r="Q222" s="13" t="s">
        <v>935</v>
      </c>
      <c r="R222" s="13">
        <v>350</v>
      </c>
      <c r="S222" s="195">
        <v>45</v>
      </c>
      <c r="T222" s="195">
        <v>85</v>
      </c>
      <c r="U222" s="195">
        <v>85</v>
      </c>
      <c r="V222" s="195">
        <v>75</v>
      </c>
      <c r="W222" s="195">
        <v>60</v>
      </c>
      <c r="X222" s="13" t="s">
        <v>452</v>
      </c>
      <c r="Y222" s="13" t="s">
        <v>1933</v>
      </c>
      <c r="Z222" s="13" t="s">
        <v>3424</v>
      </c>
      <c r="AA222" s="13" t="s">
        <v>3425</v>
      </c>
      <c r="AB222" s="13">
        <v>0</v>
      </c>
      <c r="AC222" s="13" t="s">
        <v>2208</v>
      </c>
      <c r="AD222" s="13" t="s">
        <v>906</v>
      </c>
      <c r="AE222" s="13" t="s">
        <v>452</v>
      </c>
      <c r="AF222" s="13" t="s">
        <v>452</v>
      </c>
      <c r="AG222" s="13" t="s">
        <v>3424</v>
      </c>
      <c r="AH222" s="13" t="s">
        <v>3416</v>
      </c>
      <c r="AI222" s="13" t="s">
        <v>3425</v>
      </c>
      <c r="AJ222" s="13">
        <v>0</v>
      </c>
      <c r="AK222" s="13" t="s">
        <v>1876</v>
      </c>
      <c r="AL222" s="13" t="s">
        <v>1952</v>
      </c>
      <c r="AM222" s="13" t="s">
        <v>1876</v>
      </c>
      <c r="AN222" s="13">
        <v>0</v>
      </c>
      <c r="AO222" s="13">
        <v>0</v>
      </c>
      <c r="AP222" s="13">
        <v>0</v>
      </c>
      <c r="AQ222" s="13">
        <v>0</v>
      </c>
      <c r="AR222" s="13">
        <v>0</v>
      </c>
      <c r="AS222" s="13">
        <v>0</v>
      </c>
      <c r="AT222" s="13">
        <v>0</v>
      </c>
      <c r="AU222" s="13">
        <v>0</v>
      </c>
      <c r="AV222" s="13">
        <v>0</v>
      </c>
      <c r="AW222" s="13">
        <v>0</v>
      </c>
      <c r="AX222" s="13">
        <v>0</v>
      </c>
      <c r="AY222" s="13">
        <v>0</v>
      </c>
      <c r="AZ222" s="13">
        <v>0</v>
      </c>
      <c r="BA222" s="13">
        <v>0</v>
      </c>
      <c r="BB222" s="13">
        <v>0</v>
      </c>
      <c r="BC222" s="13">
        <v>0</v>
      </c>
      <c r="BD222" s="13">
        <v>0</v>
      </c>
      <c r="BE222" s="13">
        <v>0</v>
      </c>
      <c r="BF222" s="13" t="s">
        <v>1876</v>
      </c>
      <c r="BG222" s="13" t="s">
        <v>1876</v>
      </c>
      <c r="BH222" s="13" t="s">
        <v>1876</v>
      </c>
      <c r="BI222" s="13" t="s">
        <v>1876</v>
      </c>
      <c r="BJ222" s="13">
        <v>0</v>
      </c>
      <c r="BK222" s="13" t="s">
        <v>1876</v>
      </c>
      <c r="BL222" s="13" t="s">
        <v>1868</v>
      </c>
      <c r="BM222" s="13" t="s">
        <v>451</v>
      </c>
      <c r="BN222" s="13" t="s">
        <v>2530</v>
      </c>
      <c r="BO222" s="13">
        <v>16</v>
      </c>
      <c r="BP222" s="13" t="s">
        <v>2035</v>
      </c>
      <c r="BQ222" s="66" t="s">
        <v>3249</v>
      </c>
      <c r="BR222" s="67" t="s">
        <v>2761</v>
      </c>
      <c r="BS222" s="80">
        <v>42</v>
      </c>
      <c r="BT222" s="72" t="s">
        <v>3426</v>
      </c>
      <c r="BU222" s="70">
        <v>93.333333333333329</v>
      </c>
      <c r="BV222" s="91">
        <v>12</v>
      </c>
      <c r="BW222" s="70"/>
      <c r="BX222" s="80">
        <v>23</v>
      </c>
      <c r="BY222" s="72" t="s">
        <v>3427</v>
      </c>
      <c r="BZ222" s="84">
        <v>30</v>
      </c>
      <c r="CA222" s="84">
        <v>19</v>
      </c>
      <c r="CB222" s="72"/>
      <c r="CC222" s="82">
        <v>86</v>
      </c>
      <c r="CD222" s="72" t="s">
        <v>3428</v>
      </c>
      <c r="CE222" s="159">
        <v>0.97729999999999995</v>
      </c>
      <c r="CF222" s="159">
        <v>0.36570000000000003</v>
      </c>
      <c r="CG222" s="72" t="s">
        <v>3429</v>
      </c>
    </row>
    <row r="223" spans="1:85" ht="113.25" hidden="1" customHeight="1" x14ac:dyDescent="0.3">
      <c r="A223" s="62">
        <v>844</v>
      </c>
      <c r="B223" s="13">
        <v>844</v>
      </c>
      <c r="C223" s="63">
        <v>0</v>
      </c>
      <c r="D223" s="64">
        <v>2</v>
      </c>
      <c r="E223" s="13" t="s">
        <v>2155</v>
      </c>
      <c r="F223" s="13" t="s">
        <v>71</v>
      </c>
      <c r="G223" s="13" t="s">
        <v>3411</v>
      </c>
      <c r="H223" s="13" t="s">
        <v>449</v>
      </c>
      <c r="I223" s="13" t="s">
        <v>3412</v>
      </c>
      <c r="J223" s="13" t="s">
        <v>930</v>
      </c>
      <c r="K223" s="13" t="s">
        <v>2493</v>
      </c>
      <c r="L223" s="13" t="s">
        <v>843</v>
      </c>
      <c r="M223" s="13" t="s">
        <v>3413</v>
      </c>
      <c r="N223" s="13" t="s">
        <v>906</v>
      </c>
      <c r="O223" s="13" t="s">
        <v>87</v>
      </c>
      <c r="P223" s="13" t="s">
        <v>1868</v>
      </c>
      <c r="Q223" s="13" t="s">
        <v>945</v>
      </c>
      <c r="R223" s="13">
        <v>20</v>
      </c>
      <c r="S223" s="195">
        <v>20</v>
      </c>
      <c r="T223" s="195">
        <v>20</v>
      </c>
      <c r="U223" s="195">
        <v>20</v>
      </c>
      <c r="V223" s="195">
        <v>20</v>
      </c>
      <c r="W223" s="195">
        <v>20</v>
      </c>
      <c r="X223" s="13" t="s">
        <v>3430</v>
      </c>
      <c r="Y223" s="13" t="s">
        <v>1933</v>
      </c>
      <c r="Z223" s="13" t="s">
        <v>3431</v>
      </c>
      <c r="AA223" s="13" t="s">
        <v>3432</v>
      </c>
      <c r="AB223" s="13">
        <v>0</v>
      </c>
      <c r="AC223" s="13" t="s">
        <v>2208</v>
      </c>
      <c r="AD223" s="13" t="s">
        <v>906</v>
      </c>
      <c r="AE223" s="13" t="s">
        <v>945</v>
      </c>
      <c r="AF223" s="13" t="s">
        <v>3430</v>
      </c>
      <c r="AG223" s="13" t="s">
        <v>3431</v>
      </c>
      <c r="AH223" s="13" t="s">
        <v>3416</v>
      </c>
      <c r="AI223" s="13" t="s">
        <v>3432</v>
      </c>
      <c r="AJ223" s="13" t="s">
        <v>1876</v>
      </c>
      <c r="AK223" s="13">
        <v>0</v>
      </c>
      <c r="AL223" s="13" t="s">
        <v>2090</v>
      </c>
      <c r="AM223" s="13">
        <v>0</v>
      </c>
      <c r="AN223" s="13">
        <v>0</v>
      </c>
      <c r="AO223" s="13">
        <v>0</v>
      </c>
      <c r="AP223" s="13">
        <v>0</v>
      </c>
      <c r="AQ223" s="13">
        <v>0</v>
      </c>
      <c r="AR223" s="13">
        <v>0</v>
      </c>
      <c r="AS223" s="13">
        <v>0</v>
      </c>
      <c r="AT223" s="13">
        <v>0</v>
      </c>
      <c r="AU223" s="13">
        <v>0</v>
      </c>
      <c r="AV223" s="13">
        <v>0</v>
      </c>
      <c r="AW223" s="13">
        <v>0</v>
      </c>
      <c r="AX223" s="13">
        <v>0</v>
      </c>
      <c r="AY223" s="13">
        <v>0</v>
      </c>
      <c r="AZ223" s="13">
        <v>0</v>
      </c>
      <c r="BA223" s="13">
        <v>0</v>
      </c>
      <c r="BB223" s="13">
        <v>0</v>
      </c>
      <c r="BC223" s="13">
        <v>0</v>
      </c>
      <c r="BD223" s="13">
        <v>0</v>
      </c>
      <c r="BE223" s="13">
        <v>0</v>
      </c>
      <c r="BF223" s="13" t="s">
        <v>1876</v>
      </c>
      <c r="BG223" s="13" t="s">
        <v>1876</v>
      </c>
      <c r="BH223" s="13">
        <v>0</v>
      </c>
      <c r="BI223" s="13">
        <v>0</v>
      </c>
      <c r="BJ223" s="13">
        <v>0</v>
      </c>
      <c r="BK223" s="13" t="s">
        <v>1876</v>
      </c>
      <c r="BL223" s="13" t="s">
        <v>1868</v>
      </c>
      <c r="BM223" s="13" t="s">
        <v>944</v>
      </c>
      <c r="BN223" s="13" t="s">
        <v>2530</v>
      </c>
      <c r="BO223" s="13">
        <v>16</v>
      </c>
      <c r="BP223" s="13" t="s">
        <v>2035</v>
      </c>
      <c r="BQ223" s="66" t="s">
        <v>3249</v>
      </c>
      <c r="BR223" s="67" t="s">
        <v>2761</v>
      </c>
      <c r="BS223" s="80">
        <v>20</v>
      </c>
      <c r="BT223" s="72" t="s">
        <v>3433</v>
      </c>
      <c r="BU223" s="70">
        <v>100</v>
      </c>
      <c r="BV223" s="91">
        <v>100</v>
      </c>
      <c r="BW223" s="70"/>
      <c r="BX223" s="80" t="s">
        <v>3434</v>
      </c>
      <c r="BY223" s="72" t="s">
        <v>3435</v>
      </c>
      <c r="BZ223" s="84">
        <v>50</v>
      </c>
      <c r="CA223" s="84">
        <v>25</v>
      </c>
      <c r="CB223" s="72" t="s">
        <v>3436</v>
      </c>
      <c r="CC223" s="112">
        <v>1</v>
      </c>
      <c r="CD223" s="72" t="s">
        <v>3437</v>
      </c>
      <c r="CE223" s="97">
        <v>1</v>
      </c>
      <c r="CF223" s="97">
        <v>1</v>
      </c>
      <c r="CG223" s="72"/>
    </row>
    <row r="224" spans="1:85" ht="113.25" hidden="1" customHeight="1" x14ac:dyDescent="0.3">
      <c r="A224" s="62">
        <v>846</v>
      </c>
      <c r="B224" s="13">
        <v>846</v>
      </c>
      <c r="C224" s="63">
        <v>0</v>
      </c>
      <c r="D224" s="64">
        <v>2</v>
      </c>
      <c r="E224" s="13" t="s">
        <v>2155</v>
      </c>
      <c r="F224" s="13" t="s">
        <v>71</v>
      </c>
      <c r="G224" s="13" t="s">
        <v>3411</v>
      </c>
      <c r="H224" s="13" t="s">
        <v>449</v>
      </c>
      <c r="I224" s="13" t="s">
        <v>3412</v>
      </c>
      <c r="J224" s="13" t="s">
        <v>930</v>
      </c>
      <c r="K224" s="13" t="s">
        <v>2493</v>
      </c>
      <c r="L224" s="13" t="s">
        <v>843</v>
      </c>
      <c r="M224" s="13" t="s">
        <v>2041</v>
      </c>
      <c r="N224" s="13" t="s">
        <v>865</v>
      </c>
      <c r="O224" s="13" t="s">
        <v>87</v>
      </c>
      <c r="P224" s="13" t="s">
        <v>1868</v>
      </c>
      <c r="Q224" s="13" t="s">
        <v>948</v>
      </c>
      <c r="R224" s="13">
        <v>0.90480000000000005</v>
      </c>
      <c r="S224" s="13">
        <v>0.51</v>
      </c>
      <c r="T224" s="13">
        <v>0.51</v>
      </c>
      <c r="U224" s="13">
        <v>0.61199999999999999</v>
      </c>
      <c r="V224" s="13">
        <v>0.61199999999999999</v>
      </c>
      <c r="W224" s="13">
        <v>0.90480000000000005</v>
      </c>
      <c r="X224" s="13" t="s">
        <v>3438</v>
      </c>
      <c r="Y224" s="13" t="s">
        <v>3439</v>
      </c>
      <c r="Z224" s="13" t="s">
        <v>3438</v>
      </c>
      <c r="AA224" s="13" t="s">
        <v>2687</v>
      </c>
      <c r="AB224" s="13">
        <v>0.69599999999999995</v>
      </c>
      <c r="AC224" s="13">
        <v>2014</v>
      </c>
      <c r="AD224" s="13" t="s">
        <v>1527</v>
      </c>
      <c r="AE224" s="13" t="s">
        <v>948</v>
      </c>
      <c r="AF224" s="13" t="s">
        <v>3440</v>
      </c>
      <c r="AG224" s="13" t="s">
        <v>3441</v>
      </c>
      <c r="AH224" s="13">
        <v>0.69599999999999995</v>
      </c>
      <c r="AI224" s="13" t="s">
        <v>2687</v>
      </c>
      <c r="AJ224" s="13" t="s">
        <v>1876</v>
      </c>
      <c r="AK224" s="13">
        <v>0</v>
      </c>
      <c r="AL224" s="13" t="s">
        <v>1952</v>
      </c>
      <c r="AM224" s="13">
        <v>0</v>
      </c>
      <c r="AN224" s="13">
        <v>0</v>
      </c>
      <c r="AO224" s="13">
        <v>0</v>
      </c>
      <c r="AP224" s="13">
        <v>0</v>
      </c>
      <c r="AQ224" s="13">
        <v>0</v>
      </c>
      <c r="AR224" s="13">
        <v>0</v>
      </c>
      <c r="AS224" s="13">
        <v>0</v>
      </c>
      <c r="AT224" s="13">
        <v>0</v>
      </c>
      <c r="AU224" s="13">
        <v>0</v>
      </c>
      <c r="AV224" s="13">
        <v>0</v>
      </c>
      <c r="AW224" s="13">
        <v>0</v>
      </c>
      <c r="AX224" s="13">
        <v>0</v>
      </c>
      <c r="AY224" s="13">
        <v>0</v>
      </c>
      <c r="AZ224" s="13">
        <v>0</v>
      </c>
      <c r="BA224" s="13">
        <v>0</v>
      </c>
      <c r="BB224" s="13">
        <v>0</v>
      </c>
      <c r="BC224" s="13">
        <v>0</v>
      </c>
      <c r="BD224" s="13">
        <v>0</v>
      </c>
      <c r="BE224" s="13">
        <v>0</v>
      </c>
      <c r="BF224" s="13" t="s">
        <v>1876</v>
      </c>
      <c r="BG224" s="13">
        <v>0</v>
      </c>
      <c r="BH224" s="13">
        <v>0</v>
      </c>
      <c r="BI224" s="13">
        <v>0</v>
      </c>
      <c r="BJ224" s="13">
        <v>0</v>
      </c>
      <c r="BK224" s="13" t="s">
        <v>1876</v>
      </c>
      <c r="BL224" s="13" t="s">
        <v>1868</v>
      </c>
      <c r="BM224" s="13" t="s">
        <v>948</v>
      </c>
      <c r="BN224" s="13" t="s">
        <v>2530</v>
      </c>
      <c r="BO224" s="13">
        <v>16</v>
      </c>
      <c r="BP224" s="13" t="s">
        <v>2035</v>
      </c>
      <c r="BQ224" s="66" t="s">
        <v>3249</v>
      </c>
      <c r="BR224" s="67" t="s">
        <v>2761</v>
      </c>
      <c r="BS224" s="80">
        <v>0.51</v>
      </c>
      <c r="BT224" s="72" t="s">
        <v>3442</v>
      </c>
      <c r="BU224" s="70">
        <v>100</v>
      </c>
      <c r="BV224" s="91">
        <v>56.366047745358088</v>
      </c>
      <c r="BW224" s="70"/>
      <c r="BX224" s="80">
        <v>0.51</v>
      </c>
      <c r="BY224" s="72" t="s">
        <v>3442</v>
      </c>
      <c r="BZ224" s="84">
        <v>100</v>
      </c>
      <c r="CA224" s="84">
        <v>56.366047745358088</v>
      </c>
      <c r="CB224" s="72" t="s">
        <v>3443</v>
      </c>
      <c r="CC224" s="82">
        <v>0.51</v>
      </c>
      <c r="CD224" s="72" t="s">
        <v>3442</v>
      </c>
      <c r="CE224" s="83">
        <v>100</v>
      </c>
      <c r="CF224" s="83">
        <v>56.366047745358088</v>
      </c>
      <c r="CG224" s="72" t="s">
        <v>3443</v>
      </c>
    </row>
    <row r="225" spans="1:85" ht="113.25" hidden="1" customHeight="1" x14ac:dyDescent="0.3">
      <c r="A225" s="62">
        <v>847</v>
      </c>
      <c r="B225" s="13">
        <v>847</v>
      </c>
      <c r="C225" s="63">
        <v>0</v>
      </c>
      <c r="D225" s="64">
        <v>2</v>
      </c>
      <c r="E225" s="13" t="s">
        <v>2155</v>
      </c>
      <c r="F225" s="13" t="s">
        <v>71</v>
      </c>
      <c r="G225" s="13" t="s">
        <v>3411</v>
      </c>
      <c r="H225" s="13" t="s">
        <v>449</v>
      </c>
      <c r="I225" s="13" t="s">
        <v>3412</v>
      </c>
      <c r="J225" s="13" t="s">
        <v>930</v>
      </c>
      <c r="K225" s="13" t="s">
        <v>2493</v>
      </c>
      <c r="L225" s="13" t="s">
        <v>843</v>
      </c>
      <c r="M225" s="13" t="s">
        <v>2041</v>
      </c>
      <c r="N225" s="13" t="s">
        <v>865</v>
      </c>
      <c r="O225" s="13" t="s">
        <v>87</v>
      </c>
      <c r="P225" s="13" t="s">
        <v>1868</v>
      </c>
      <c r="Q225" s="13" t="s">
        <v>949</v>
      </c>
      <c r="R225" s="13">
        <v>0.81640000000000001</v>
      </c>
      <c r="S225" s="13">
        <v>0.56100000000000005</v>
      </c>
      <c r="T225" s="13">
        <v>0.56100000000000005</v>
      </c>
      <c r="U225" s="13">
        <v>0.67320000000000002</v>
      </c>
      <c r="V225" s="13">
        <v>0.67320000000000002</v>
      </c>
      <c r="W225" s="13">
        <v>0.81640000000000001</v>
      </c>
      <c r="X225" s="13" t="s">
        <v>3438</v>
      </c>
      <c r="Y225" s="13" t="s">
        <v>3439</v>
      </c>
      <c r="Z225" s="13" t="s">
        <v>3438</v>
      </c>
      <c r="AA225" s="13" t="s">
        <v>2687</v>
      </c>
      <c r="AB225" s="13">
        <v>0.628</v>
      </c>
      <c r="AC225" s="13">
        <v>2014</v>
      </c>
      <c r="AD225" s="13" t="s">
        <v>1527</v>
      </c>
      <c r="AE225" s="13" t="s">
        <v>949</v>
      </c>
      <c r="AF225" s="13" t="s">
        <v>3440</v>
      </c>
      <c r="AG225" s="13" t="s">
        <v>3441</v>
      </c>
      <c r="AH225" s="13">
        <v>0.628</v>
      </c>
      <c r="AI225" s="13" t="s">
        <v>2687</v>
      </c>
      <c r="AJ225" s="13" t="s">
        <v>1876</v>
      </c>
      <c r="AK225" s="13">
        <v>0</v>
      </c>
      <c r="AL225" s="13" t="s">
        <v>1952</v>
      </c>
      <c r="AM225" s="13">
        <v>0</v>
      </c>
      <c r="AN225" s="13">
        <v>0</v>
      </c>
      <c r="AO225" s="13">
        <v>0</v>
      </c>
      <c r="AP225" s="13">
        <v>0</v>
      </c>
      <c r="AQ225" s="13">
        <v>0</v>
      </c>
      <c r="AR225" s="13">
        <v>0</v>
      </c>
      <c r="AS225" s="13">
        <v>0</v>
      </c>
      <c r="AT225" s="13">
        <v>0</v>
      </c>
      <c r="AU225" s="13">
        <v>0</v>
      </c>
      <c r="AV225" s="13">
        <v>0</v>
      </c>
      <c r="AW225" s="13">
        <v>0</v>
      </c>
      <c r="AX225" s="13">
        <v>0</v>
      </c>
      <c r="AY225" s="13">
        <v>0</v>
      </c>
      <c r="AZ225" s="13">
        <v>0</v>
      </c>
      <c r="BA225" s="13">
        <v>0</v>
      </c>
      <c r="BB225" s="13">
        <v>0</v>
      </c>
      <c r="BC225" s="13">
        <v>0</v>
      </c>
      <c r="BD225" s="13">
        <v>0</v>
      </c>
      <c r="BE225" s="13">
        <v>0</v>
      </c>
      <c r="BF225" s="13" t="s">
        <v>1876</v>
      </c>
      <c r="BG225" s="13">
        <v>0</v>
      </c>
      <c r="BH225" s="13">
        <v>0</v>
      </c>
      <c r="BI225" s="13">
        <v>0</v>
      </c>
      <c r="BJ225" s="13">
        <v>0</v>
      </c>
      <c r="BK225" s="13" t="s">
        <v>1876</v>
      </c>
      <c r="BL225" s="13" t="s">
        <v>1868</v>
      </c>
      <c r="BM225" s="13" t="s">
        <v>949</v>
      </c>
      <c r="BN225" s="13" t="s">
        <v>2530</v>
      </c>
      <c r="BO225" s="13">
        <v>16</v>
      </c>
      <c r="BP225" s="13" t="s">
        <v>2035</v>
      </c>
      <c r="BQ225" s="66" t="s">
        <v>3249</v>
      </c>
      <c r="BR225" s="67" t="s">
        <v>2761</v>
      </c>
      <c r="BS225" s="80">
        <v>0.56100000000000005</v>
      </c>
      <c r="BT225" s="72" t="s">
        <v>3444</v>
      </c>
      <c r="BU225" s="70">
        <v>100</v>
      </c>
      <c r="BV225" s="91">
        <v>68.716315531602163</v>
      </c>
      <c r="BW225" s="70"/>
      <c r="BX225" s="80">
        <v>0.56100000000000005</v>
      </c>
      <c r="BY225" s="72" t="s">
        <v>3444</v>
      </c>
      <c r="BZ225" s="84">
        <v>100</v>
      </c>
      <c r="CA225" s="84">
        <v>68.716315531602163</v>
      </c>
      <c r="CB225" s="72" t="s">
        <v>3443</v>
      </c>
      <c r="CC225" s="82">
        <v>0.56100000000000005</v>
      </c>
      <c r="CD225" s="72" t="s">
        <v>3444</v>
      </c>
      <c r="CE225" s="83">
        <v>100</v>
      </c>
      <c r="CF225" s="83">
        <v>68.716315531602163</v>
      </c>
      <c r="CG225" s="72" t="s">
        <v>3443</v>
      </c>
    </row>
    <row r="226" spans="1:85" ht="113.25" hidden="1" customHeight="1" x14ac:dyDescent="0.3">
      <c r="A226" s="62">
        <v>848</v>
      </c>
      <c r="B226" s="13">
        <v>848</v>
      </c>
      <c r="C226" s="63">
        <v>0</v>
      </c>
      <c r="D226" s="64">
        <v>2</v>
      </c>
      <c r="E226" s="13" t="s">
        <v>2155</v>
      </c>
      <c r="F226" s="13" t="s">
        <v>71</v>
      </c>
      <c r="G226" s="13" t="s">
        <v>3411</v>
      </c>
      <c r="H226" s="13" t="s">
        <v>449</v>
      </c>
      <c r="I226" s="13" t="s">
        <v>3412</v>
      </c>
      <c r="J226" s="13" t="s">
        <v>930</v>
      </c>
      <c r="K226" s="13" t="s">
        <v>2493</v>
      </c>
      <c r="L226" s="13" t="s">
        <v>843</v>
      </c>
      <c r="M226" s="13" t="s">
        <v>2041</v>
      </c>
      <c r="N226" s="13" t="s">
        <v>865</v>
      </c>
      <c r="O226" s="13" t="s">
        <v>87</v>
      </c>
      <c r="P226" s="13" t="s">
        <v>1868</v>
      </c>
      <c r="Q226" s="13" t="s">
        <v>950</v>
      </c>
      <c r="R226" s="13">
        <v>0.75270000000000004</v>
      </c>
      <c r="S226" s="13">
        <v>0.54800000000000004</v>
      </c>
      <c r="T226" s="13">
        <v>0.54800000000000004</v>
      </c>
      <c r="U226" s="13">
        <v>0.65760000000000007</v>
      </c>
      <c r="V226" s="13">
        <v>0.65760000000000007</v>
      </c>
      <c r="W226" s="13">
        <v>0.75270000000000004</v>
      </c>
      <c r="X226" s="13" t="s">
        <v>3438</v>
      </c>
      <c r="Y226" s="13" t="s">
        <v>3439</v>
      </c>
      <c r="Z226" s="13" t="s">
        <v>3438</v>
      </c>
      <c r="AA226" s="13" t="s">
        <v>2687</v>
      </c>
      <c r="AB226" s="13">
        <v>0.57899999999999996</v>
      </c>
      <c r="AC226" s="13">
        <v>2014</v>
      </c>
      <c r="AD226" s="13" t="s">
        <v>1527</v>
      </c>
      <c r="AE226" s="13" t="s">
        <v>950</v>
      </c>
      <c r="AF226" s="13" t="s">
        <v>3440</v>
      </c>
      <c r="AG226" s="13" t="s">
        <v>3441</v>
      </c>
      <c r="AH226" s="13">
        <v>0.57899999999999996</v>
      </c>
      <c r="AI226" s="13" t="s">
        <v>2687</v>
      </c>
      <c r="AJ226" s="13" t="s">
        <v>1876</v>
      </c>
      <c r="AK226" s="13">
        <v>0</v>
      </c>
      <c r="AL226" s="13" t="s">
        <v>1952</v>
      </c>
      <c r="AM226" s="13">
        <v>0</v>
      </c>
      <c r="AN226" s="13">
        <v>0</v>
      </c>
      <c r="AO226" s="13">
        <v>0</v>
      </c>
      <c r="AP226" s="13">
        <v>0</v>
      </c>
      <c r="AQ226" s="13">
        <v>0</v>
      </c>
      <c r="AR226" s="13">
        <v>0</v>
      </c>
      <c r="AS226" s="13">
        <v>0</v>
      </c>
      <c r="AT226" s="13">
        <v>0</v>
      </c>
      <c r="AU226" s="13">
        <v>0</v>
      </c>
      <c r="AV226" s="13">
        <v>0</v>
      </c>
      <c r="AW226" s="13">
        <v>0</v>
      </c>
      <c r="AX226" s="13">
        <v>0</v>
      </c>
      <c r="AY226" s="13">
        <v>0</v>
      </c>
      <c r="AZ226" s="13">
        <v>0</v>
      </c>
      <c r="BA226" s="13">
        <v>0</v>
      </c>
      <c r="BB226" s="13">
        <v>0</v>
      </c>
      <c r="BC226" s="13">
        <v>0</v>
      </c>
      <c r="BD226" s="13">
        <v>0</v>
      </c>
      <c r="BE226" s="13">
        <v>0</v>
      </c>
      <c r="BF226" s="13" t="s">
        <v>1876</v>
      </c>
      <c r="BG226" s="13">
        <v>0</v>
      </c>
      <c r="BH226" s="13">
        <v>0</v>
      </c>
      <c r="BI226" s="13">
        <v>0</v>
      </c>
      <c r="BJ226" s="13">
        <v>0</v>
      </c>
      <c r="BK226" s="13" t="s">
        <v>1876</v>
      </c>
      <c r="BL226" s="13" t="s">
        <v>1868</v>
      </c>
      <c r="BM226" s="13" t="s">
        <v>950</v>
      </c>
      <c r="BN226" s="13" t="s">
        <v>2530</v>
      </c>
      <c r="BO226" s="13">
        <v>16</v>
      </c>
      <c r="BP226" s="13" t="s">
        <v>2035</v>
      </c>
      <c r="BQ226" s="66" t="s">
        <v>3249</v>
      </c>
      <c r="BR226" s="67" t="s">
        <v>2761</v>
      </c>
      <c r="BS226" s="80">
        <v>0.54800000000000004</v>
      </c>
      <c r="BT226" s="72" t="s">
        <v>3445</v>
      </c>
      <c r="BU226" s="70">
        <v>100</v>
      </c>
      <c r="BV226" s="91">
        <v>72.804570213896639</v>
      </c>
      <c r="BW226" s="70"/>
      <c r="BX226" s="80">
        <v>0.54800000000000004</v>
      </c>
      <c r="BY226" s="72" t="s">
        <v>3445</v>
      </c>
      <c r="BZ226" s="84">
        <v>100</v>
      </c>
      <c r="CA226" s="84">
        <v>72.804570213896639</v>
      </c>
      <c r="CB226" s="72" t="s">
        <v>3443</v>
      </c>
      <c r="CC226" s="82">
        <v>0.54800000000000004</v>
      </c>
      <c r="CD226" s="72" t="s">
        <v>3445</v>
      </c>
      <c r="CE226" s="83">
        <v>100</v>
      </c>
      <c r="CF226" s="83">
        <v>72.804570213896639</v>
      </c>
      <c r="CG226" s="72" t="s">
        <v>3443</v>
      </c>
    </row>
    <row r="227" spans="1:85" ht="113.25" hidden="1" customHeight="1" x14ac:dyDescent="0.3">
      <c r="A227" s="62">
        <v>849</v>
      </c>
      <c r="B227" s="13">
        <v>849</v>
      </c>
      <c r="C227" s="63">
        <v>0</v>
      </c>
      <c r="D227" s="64">
        <v>2</v>
      </c>
      <c r="E227" s="13" t="s">
        <v>2155</v>
      </c>
      <c r="F227" s="13" t="s">
        <v>71</v>
      </c>
      <c r="G227" s="13" t="s">
        <v>3411</v>
      </c>
      <c r="H227" s="13" t="s">
        <v>449</v>
      </c>
      <c r="I227" s="13" t="s">
        <v>3412</v>
      </c>
      <c r="J227" s="13" t="s">
        <v>930</v>
      </c>
      <c r="K227" s="13" t="s">
        <v>2493</v>
      </c>
      <c r="L227" s="13" t="s">
        <v>843</v>
      </c>
      <c r="M227" s="13" t="s">
        <v>2041</v>
      </c>
      <c r="N227" s="13" t="s">
        <v>865</v>
      </c>
      <c r="O227" s="13" t="s">
        <v>87</v>
      </c>
      <c r="P227" s="13" t="s">
        <v>1868</v>
      </c>
      <c r="Q227" s="13" t="s">
        <v>951</v>
      </c>
      <c r="R227" s="13">
        <v>0.73709999999999998</v>
      </c>
      <c r="S227" s="13">
        <v>0.55100000000000005</v>
      </c>
      <c r="T227" s="13">
        <v>0.55100000000000005</v>
      </c>
      <c r="U227" s="13">
        <v>0.66120000000000001</v>
      </c>
      <c r="V227" s="13">
        <v>0.66120000000000001</v>
      </c>
      <c r="W227" s="13">
        <v>0.73709999999999998</v>
      </c>
      <c r="X227" s="13" t="s">
        <v>3438</v>
      </c>
      <c r="Y227" s="13" t="s">
        <v>3439</v>
      </c>
      <c r="Z227" s="13" t="s">
        <v>3438</v>
      </c>
      <c r="AA227" s="13" t="s">
        <v>2687</v>
      </c>
      <c r="AB227" s="13">
        <v>0.56699999999999995</v>
      </c>
      <c r="AC227" s="13">
        <v>2014</v>
      </c>
      <c r="AD227" s="13" t="s">
        <v>1527</v>
      </c>
      <c r="AE227" s="13" t="s">
        <v>951</v>
      </c>
      <c r="AF227" s="13" t="s">
        <v>3440</v>
      </c>
      <c r="AG227" s="13" t="s">
        <v>3441</v>
      </c>
      <c r="AH227" s="13">
        <v>0.56699999999999995</v>
      </c>
      <c r="AI227" s="13" t="s">
        <v>2687</v>
      </c>
      <c r="AJ227" s="13" t="s">
        <v>1876</v>
      </c>
      <c r="AK227" s="13">
        <v>0</v>
      </c>
      <c r="AL227" s="13" t="s">
        <v>1952</v>
      </c>
      <c r="AM227" s="13">
        <v>0</v>
      </c>
      <c r="AN227" s="13">
        <v>0</v>
      </c>
      <c r="AO227" s="13">
        <v>0</v>
      </c>
      <c r="AP227" s="13">
        <v>0</v>
      </c>
      <c r="AQ227" s="13">
        <v>0</v>
      </c>
      <c r="AR227" s="13">
        <v>0</v>
      </c>
      <c r="AS227" s="13">
        <v>0</v>
      </c>
      <c r="AT227" s="13">
        <v>0</v>
      </c>
      <c r="AU227" s="13">
        <v>0</v>
      </c>
      <c r="AV227" s="13">
        <v>0</v>
      </c>
      <c r="AW227" s="13">
        <v>0</v>
      </c>
      <c r="AX227" s="13">
        <v>0</v>
      </c>
      <c r="AY227" s="13">
        <v>0</v>
      </c>
      <c r="AZ227" s="13">
        <v>0</v>
      </c>
      <c r="BA227" s="13">
        <v>0</v>
      </c>
      <c r="BB227" s="13">
        <v>0</v>
      </c>
      <c r="BC227" s="13">
        <v>0</v>
      </c>
      <c r="BD227" s="13">
        <v>0</v>
      </c>
      <c r="BE227" s="13">
        <v>0</v>
      </c>
      <c r="BF227" s="13" t="s">
        <v>1876</v>
      </c>
      <c r="BG227" s="13">
        <v>0</v>
      </c>
      <c r="BH227" s="13">
        <v>0</v>
      </c>
      <c r="BI227" s="13">
        <v>0</v>
      </c>
      <c r="BJ227" s="13">
        <v>0</v>
      </c>
      <c r="BK227" s="13" t="s">
        <v>1876</v>
      </c>
      <c r="BL227" s="13" t="s">
        <v>1868</v>
      </c>
      <c r="BM227" s="13" t="s">
        <v>951</v>
      </c>
      <c r="BN227" s="13" t="s">
        <v>2530</v>
      </c>
      <c r="BO227" s="13">
        <v>16</v>
      </c>
      <c r="BP227" s="13" t="s">
        <v>2035</v>
      </c>
      <c r="BQ227" s="66" t="s">
        <v>3249</v>
      </c>
      <c r="BR227" s="67" t="s">
        <v>2761</v>
      </c>
      <c r="BS227" s="80">
        <v>0.55100000000000005</v>
      </c>
      <c r="BT227" s="72" t="s">
        <v>3446</v>
      </c>
      <c r="BU227" s="70">
        <v>100</v>
      </c>
      <c r="BV227" s="91">
        <v>74.752408085741422</v>
      </c>
      <c r="BW227" s="70"/>
      <c r="BX227" s="80">
        <v>0.55100000000000005</v>
      </c>
      <c r="BY227" s="72" t="s">
        <v>3446</v>
      </c>
      <c r="BZ227" s="84">
        <v>100</v>
      </c>
      <c r="CA227" s="84">
        <v>74.752408085741422</v>
      </c>
      <c r="CB227" s="72" t="s">
        <v>3443</v>
      </c>
      <c r="CC227" s="82">
        <v>0.55100000000000005</v>
      </c>
      <c r="CD227" s="72" t="s">
        <v>3446</v>
      </c>
      <c r="CE227" s="83">
        <v>100</v>
      </c>
      <c r="CF227" s="83">
        <v>74.752408085741422</v>
      </c>
      <c r="CG227" s="72" t="s">
        <v>3443</v>
      </c>
    </row>
    <row r="228" spans="1:85" ht="113.25" hidden="1" customHeight="1" x14ac:dyDescent="0.3">
      <c r="A228" s="62">
        <v>850</v>
      </c>
      <c r="B228" s="13">
        <v>850</v>
      </c>
      <c r="C228" s="63">
        <v>0</v>
      </c>
      <c r="D228" s="64">
        <v>2</v>
      </c>
      <c r="E228" s="13" t="s">
        <v>2155</v>
      </c>
      <c r="F228" s="13" t="s">
        <v>71</v>
      </c>
      <c r="G228" s="13" t="s">
        <v>3411</v>
      </c>
      <c r="H228" s="13" t="s">
        <v>449</v>
      </c>
      <c r="I228" s="13" t="s">
        <v>3412</v>
      </c>
      <c r="J228" s="13" t="s">
        <v>930</v>
      </c>
      <c r="K228" s="13" t="s">
        <v>2493</v>
      </c>
      <c r="L228" s="13" t="s">
        <v>843</v>
      </c>
      <c r="M228" s="13" t="s">
        <v>2041</v>
      </c>
      <c r="N228" s="13" t="s">
        <v>865</v>
      </c>
      <c r="O228" s="13" t="s">
        <v>87</v>
      </c>
      <c r="P228" s="13" t="s">
        <v>1868</v>
      </c>
      <c r="Q228" s="13" t="s">
        <v>952</v>
      </c>
      <c r="R228" s="13">
        <v>0.68510000000000004</v>
      </c>
      <c r="S228" s="13">
        <v>0.5</v>
      </c>
      <c r="T228" s="13">
        <v>0.5</v>
      </c>
      <c r="U228" s="13">
        <v>0.6</v>
      </c>
      <c r="V228" s="13">
        <v>0.6</v>
      </c>
      <c r="W228" s="13">
        <v>0.68510000000000004</v>
      </c>
      <c r="X228" s="13" t="s">
        <v>3438</v>
      </c>
      <c r="Y228" s="13" t="s">
        <v>3439</v>
      </c>
      <c r="Z228" s="13" t="s">
        <v>3438</v>
      </c>
      <c r="AA228" s="13" t="s">
        <v>2687</v>
      </c>
      <c r="AB228" s="13">
        <v>0.52700000000000002</v>
      </c>
      <c r="AC228" s="13">
        <v>2014</v>
      </c>
      <c r="AD228" s="13" t="s">
        <v>1527</v>
      </c>
      <c r="AE228" s="13" t="s">
        <v>952</v>
      </c>
      <c r="AF228" s="13" t="s">
        <v>3440</v>
      </c>
      <c r="AG228" s="13" t="s">
        <v>3441</v>
      </c>
      <c r="AH228" s="13">
        <v>0.52700000000000002</v>
      </c>
      <c r="AI228" s="13" t="s">
        <v>2687</v>
      </c>
      <c r="AJ228" s="13" t="s">
        <v>1876</v>
      </c>
      <c r="AK228" s="13">
        <v>0</v>
      </c>
      <c r="AL228" s="13" t="s">
        <v>1952</v>
      </c>
      <c r="AM228" s="13">
        <v>0</v>
      </c>
      <c r="AN228" s="13">
        <v>0</v>
      </c>
      <c r="AO228" s="13">
        <v>0</v>
      </c>
      <c r="AP228" s="13">
        <v>0</v>
      </c>
      <c r="AQ228" s="13">
        <v>0</v>
      </c>
      <c r="AR228" s="13">
        <v>0</v>
      </c>
      <c r="AS228" s="13">
        <v>0</v>
      </c>
      <c r="AT228" s="13">
        <v>0</v>
      </c>
      <c r="AU228" s="13">
        <v>0</v>
      </c>
      <c r="AV228" s="13">
        <v>0</v>
      </c>
      <c r="AW228" s="13">
        <v>0</v>
      </c>
      <c r="AX228" s="13">
        <v>0</v>
      </c>
      <c r="AY228" s="13">
        <v>0</v>
      </c>
      <c r="AZ228" s="13">
        <v>0</v>
      </c>
      <c r="BA228" s="13">
        <v>0</v>
      </c>
      <c r="BB228" s="13">
        <v>0</v>
      </c>
      <c r="BC228" s="13">
        <v>0</v>
      </c>
      <c r="BD228" s="13">
        <v>0</v>
      </c>
      <c r="BE228" s="13">
        <v>0</v>
      </c>
      <c r="BF228" s="13" t="s">
        <v>1876</v>
      </c>
      <c r="BG228" s="13">
        <v>0</v>
      </c>
      <c r="BH228" s="13">
        <v>0</v>
      </c>
      <c r="BI228" s="13">
        <v>0</v>
      </c>
      <c r="BJ228" s="13">
        <v>0</v>
      </c>
      <c r="BK228" s="13" t="s">
        <v>1876</v>
      </c>
      <c r="BL228" s="13" t="s">
        <v>1868</v>
      </c>
      <c r="BM228" s="13" t="s">
        <v>952</v>
      </c>
      <c r="BN228" s="13" t="s">
        <v>2530</v>
      </c>
      <c r="BO228" s="13">
        <v>16</v>
      </c>
      <c r="BP228" s="13" t="s">
        <v>2035</v>
      </c>
      <c r="BQ228" s="66" t="s">
        <v>3249</v>
      </c>
      <c r="BR228" s="67" t="s">
        <v>2761</v>
      </c>
      <c r="BS228" s="80">
        <v>0.5</v>
      </c>
      <c r="BT228" s="72" t="s">
        <v>3447</v>
      </c>
      <c r="BU228" s="70">
        <v>100</v>
      </c>
      <c r="BV228" s="91">
        <v>72.982046416581511</v>
      </c>
      <c r="BW228" s="70"/>
      <c r="BX228" s="80">
        <v>0.5</v>
      </c>
      <c r="BY228" s="72" t="s">
        <v>3447</v>
      </c>
      <c r="BZ228" s="84">
        <v>100</v>
      </c>
      <c r="CA228" s="84">
        <v>72.982046416581511</v>
      </c>
      <c r="CB228" s="72" t="s">
        <v>3443</v>
      </c>
      <c r="CC228" s="82">
        <v>0.5</v>
      </c>
      <c r="CD228" s="72" t="s">
        <v>3447</v>
      </c>
      <c r="CE228" s="83">
        <v>100</v>
      </c>
      <c r="CF228" s="83">
        <v>72.982046416581511</v>
      </c>
      <c r="CG228" s="72" t="s">
        <v>3443</v>
      </c>
    </row>
    <row r="229" spans="1:85" ht="113.25" hidden="1" customHeight="1" x14ac:dyDescent="0.3">
      <c r="A229" s="62">
        <v>851</v>
      </c>
      <c r="B229" s="13">
        <v>851</v>
      </c>
      <c r="C229" s="63">
        <v>0</v>
      </c>
      <c r="D229" s="64">
        <v>2</v>
      </c>
      <c r="E229" s="13" t="s">
        <v>2155</v>
      </c>
      <c r="F229" s="13" t="s">
        <v>71</v>
      </c>
      <c r="G229" s="13" t="s">
        <v>3411</v>
      </c>
      <c r="H229" s="13" t="s">
        <v>449</v>
      </c>
      <c r="I229" s="13" t="s">
        <v>3412</v>
      </c>
      <c r="J229" s="13" t="s">
        <v>930</v>
      </c>
      <c r="K229" s="13" t="s">
        <v>2493</v>
      </c>
      <c r="L229" s="13" t="s">
        <v>843</v>
      </c>
      <c r="M229" s="13" t="s">
        <v>2041</v>
      </c>
      <c r="N229" s="13" t="s">
        <v>865</v>
      </c>
      <c r="O229" s="13" t="s">
        <v>87</v>
      </c>
      <c r="P229" s="13" t="s">
        <v>1868</v>
      </c>
      <c r="Q229" s="13" t="s">
        <v>953</v>
      </c>
      <c r="R229" s="13">
        <v>0.59930000000000005</v>
      </c>
      <c r="S229" s="13">
        <v>0.502</v>
      </c>
      <c r="T229" s="13">
        <v>0.502</v>
      </c>
      <c r="U229" s="13">
        <v>0.60240000000000005</v>
      </c>
      <c r="V229" s="13">
        <v>0.60240000000000005</v>
      </c>
      <c r="W229" s="13">
        <v>0.59930000000000005</v>
      </c>
      <c r="X229" s="13" t="s">
        <v>3438</v>
      </c>
      <c r="Y229" s="13" t="s">
        <v>3439</v>
      </c>
      <c r="Z229" s="13" t="s">
        <v>3438</v>
      </c>
      <c r="AA229" s="13" t="s">
        <v>2687</v>
      </c>
      <c r="AB229" s="13">
        <v>0.46100000000000002</v>
      </c>
      <c r="AC229" s="13">
        <v>2014</v>
      </c>
      <c r="AD229" s="13" t="s">
        <v>1527</v>
      </c>
      <c r="AE229" s="13" t="s">
        <v>953</v>
      </c>
      <c r="AF229" s="13" t="s">
        <v>3440</v>
      </c>
      <c r="AG229" s="13" t="s">
        <v>3441</v>
      </c>
      <c r="AH229" s="13">
        <v>0.46100000000000002</v>
      </c>
      <c r="AI229" s="13" t="s">
        <v>2687</v>
      </c>
      <c r="AJ229" s="13" t="s">
        <v>1876</v>
      </c>
      <c r="AK229" s="13">
        <v>0</v>
      </c>
      <c r="AL229" s="13" t="s">
        <v>1952</v>
      </c>
      <c r="AM229" s="13">
        <v>0</v>
      </c>
      <c r="AN229" s="13">
        <v>0</v>
      </c>
      <c r="AO229" s="13">
        <v>0</v>
      </c>
      <c r="AP229" s="13">
        <v>0</v>
      </c>
      <c r="AQ229" s="13">
        <v>0</v>
      </c>
      <c r="AR229" s="13">
        <v>0</v>
      </c>
      <c r="AS229" s="13">
        <v>0</v>
      </c>
      <c r="AT229" s="13">
        <v>0</v>
      </c>
      <c r="AU229" s="13">
        <v>0</v>
      </c>
      <c r="AV229" s="13">
        <v>0</v>
      </c>
      <c r="AW229" s="13">
        <v>0</v>
      </c>
      <c r="AX229" s="13">
        <v>0</v>
      </c>
      <c r="AY229" s="13">
        <v>0</v>
      </c>
      <c r="AZ229" s="13">
        <v>0</v>
      </c>
      <c r="BA229" s="13">
        <v>0</v>
      </c>
      <c r="BB229" s="13">
        <v>0</v>
      </c>
      <c r="BC229" s="13">
        <v>0</v>
      </c>
      <c r="BD229" s="13">
        <v>0</v>
      </c>
      <c r="BE229" s="13">
        <v>0</v>
      </c>
      <c r="BF229" s="13" t="s">
        <v>1876</v>
      </c>
      <c r="BG229" s="13">
        <v>0</v>
      </c>
      <c r="BH229" s="13">
        <v>0</v>
      </c>
      <c r="BI229" s="13">
        <v>0</v>
      </c>
      <c r="BJ229" s="13">
        <v>0</v>
      </c>
      <c r="BK229" s="13" t="s">
        <v>1876</v>
      </c>
      <c r="BL229" s="13" t="s">
        <v>1868</v>
      </c>
      <c r="BM229" s="13" t="s">
        <v>953</v>
      </c>
      <c r="BN229" s="13" t="s">
        <v>2530</v>
      </c>
      <c r="BO229" s="13">
        <v>16</v>
      </c>
      <c r="BP229" s="13" t="s">
        <v>2035</v>
      </c>
      <c r="BQ229" s="66" t="s">
        <v>3249</v>
      </c>
      <c r="BR229" s="67" t="s">
        <v>2761</v>
      </c>
      <c r="BS229" s="80">
        <v>0.502</v>
      </c>
      <c r="BT229" s="72" t="s">
        <v>3448</v>
      </c>
      <c r="BU229" s="70">
        <v>100</v>
      </c>
      <c r="BV229" s="91">
        <v>83.764391790422152</v>
      </c>
      <c r="BW229" s="70"/>
      <c r="BX229" s="80">
        <v>0.502</v>
      </c>
      <c r="BY229" s="72" t="s">
        <v>3448</v>
      </c>
      <c r="BZ229" s="84">
        <v>100</v>
      </c>
      <c r="CA229" s="84">
        <v>83.764391790422152</v>
      </c>
      <c r="CB229" s="72" t="s">
        <v>3443</v>
      </c>
      <c r="CC229" s="82">
        <v>0.502</v>
      </c>
      <c r="CD229" s="72" t="s">
        <v>3448</v>
      </c>
      <c r="CE229" s="83">
        <v>100</v>
      </c>
      <c r="CF229" s="83">
        <v>83.764391790422152</v>
      </c>
      <c r="CG229" s="72" t="s">
        <v>3443</v>
      </c>
    </row>
    <row r="230" spans="1:85" ht="113.25" hidden="1" customHeight="1" x14ac:dyDescent="0.3">
      <c r="A230" s="62">
        <v>852</v>
      </c>
      <c r="B230" s="13">
        <v>852</v>
      </c>
      <c r="C230" s="63">
        <v>0</v>
      </c>
      <c r="D230" s="64">
        <v>2</v>
      </c>
      <c r="E230" s="13" t="s">
        <v>2155</v>
      </c>
      <c r="F230" s="13" t="s">
        <v>71</v>
      </c>
      <c r="G230" s="13" t="s">
        <v>3411</v>
      </c>
      <c r="H230" s="13" t="s">
        <v>449</v>
      </c>
      <c r="I230" s="13" t="s">
        <v>3412</v>
      </c>
      <c r="J230" s="13" t="s">
        <v>930</v>
      </c>
      <c r="K230" s="13" t="s">
        <v>2493</v>
      </c>
      <c r="L230" s="13" t="s">
        <v>843</v>
      </c>
      <c r="M230" s="13" t="s">
        <v>2041</v>
      </c>
      <c r="N230" s="13" t="s">
        <v>865</v>
      </c>
      <c r="O230" s="13" t="s">
        <v>87</v>
      </c>
      <c r="P230" s="13" t="s">
        <v>1868</v>
      </c>
      <c r="Q230" s="13" t="s">
        <v>954</v>
      </c>
      <c r="R230" s="13">
        <v>0.55640000000000001</v>
      </c>
      <c r="S230" s="13">
        <v>0.432</v>
      </c>
      <c r="T230" s="13">
        <v>0.432</v>
      </c>
      <c r="U230" s="13">
        <v>0.51839999999999997</v>
      </c>
      <c r="V230" s="13">
        <v>0.51839999999999997</v>
      </c>
      <c r="W230" s="13">
        <v>0.55640000000000001</v>
      </c>
      <c r="X230" s="13" t="s">
        <v>3438</v>
      </c>
      <c r="Y230" s="13" t="s">
        <v>3439</v>
      </c>
      <c r="Z230" s="13" t="s">
        <v>3438</v>
      </c>
      <c r="AA230" s="13" t="s">
        <v>2687</v>
      </c>
      <c r="AB230" s="13">
        <v>0.42799999999999999</v>
      </c>
      <c r="AC230" s="13">
        <v>2014</v>
      </c>
      <c r="AD230" s="13" t="s">
        <v>1527</v>
      </c>
      <c r="AE230" s="13" t="s">
        <v>954</v>
      </c>
      <c r="AF230" s="13" t="s">
        <v>3440</v>
      </c>
      <c r="AG230" s="13" t="s">
        <v>3441</v>
      </c>
      <c r="AH230" s="13">
        <v>0.42799999999999999</v>
      </c>
      <c r="AI230" s="13" t="s">
        <v>2687</v>
      </c>
      <c r="AJ230" s="13" t="s">
        <v>1876</v>
      </c>
      <c r="AK230" s="13">
        <v>0</v>
      </c>
      <c r="AL230" s="13" t="s">
        <v>1952</v>
      </c>
      <c r="AM230" s="13">
        <v>0</v>
      </c>
      <c r="AN230" s="13">
        <v>0</v>
      </c>
      <c r="AO230" s="13">
        <v>0</v>
      </c>
      <c r="AP230" s="13">
        <v>0</v>
      </c>
      <c r="AQ230" s="13">
        <v>0</v>
      </c>
      <c r="AR230" s="13">
        <v>0</v>
      </c>
      <c r="AS230" s="13">
        <v>0</v>
      </c>
      <c r="AT230" s="13">
        <v>0</v>
      </c>
      <c r="AU230" s="13">
        <v>0</v>
      </c>
      <c r="AV230" s="13">
        <v>0</v>
      </c>
      <c r="AW230" s="13">
        <v>0</v>
      </c>
      <c r="AX230" s="13">
        <v>0</v>
      </c>
      <c r="AY230" s="13">
        <v>0</v>
      </c>
      <c r="AZ230" s="13">
        <v>0</v>
      </c>
      <c r="BA230" s="13">
        <v>0</v>
      </c>
      <c r="BB230" s="13">
        <v>0</v>
      </c>
      <c r="BC230" s="13">
        <v>0</v>
      </c>
      <c r="BD230" s="13">
        <v>0</v>
      </c>
      <c r="BE230" s="13">
        <v>0</v>
      </c>
      <c r="BF230" s="13" t="s">
        <v>1876</v>
      </c>
      <c r="BG230" s="13">
        <v>0</v>
      </c>
      <c r="BH230" s="13">
        <v>0</v>
      </c>
      <c r="BI230" s="13">
        <v>0</v>
      </c>
      <c r="BJ230" s="13">
        <v>0</v>
      </c>
      <c r="BK230" s="13" t="s">
        <v>1876</v>
      </c>
      <c r="BL230" s="13" t="s">
        <v>1868</v>
      </c>
      <c r="BM230" s="13" t="s">
        <v>954</v>
      </c>
      <c r="BN230" s="13" t="s">
        <v>2530</v>
      </c>
      <c r="BO230" s="13">
        <v>16</v>
      </c>
      <c r="BP230" s="13" t="s">
        <v>2035</v>
      </c>
      <c r="BQ230" s="66" t="s">
        <v>3249</v>
      </c>
      <c r="BR230" s="67" t="s">
        <v>2761</v>
      </c>
      <c r="BS230" s="80">
        <v>0.432</v>
      </c>
      <c r="BT230" s="72" t="s">
        <v>3449</v>
      </c>
      <c r="BU230" s="70">
        <v>100.00000000000001</v>
      </c>
      <c r="BV230" s="91">
        <v>77.641984184040268</v>
      </c>
      <c r="BW230" s="70"/>
      <c r="BX230" s="80">
        <v>0.432</v>
      </c>
      <c r="BY230" s="72" t="s">
        <v>3449</v>
      </c>
      <c r="BZ230" s="84">
        <v>100</v>
      </c>
      <c r="CA230" s="84">
        <v>77.641984184040268</v>
      </c>
      <c r="CB230" s="72" t="s">
        <v>3443</v>
      </c>
      <c r="CC230" s="82">
        <v>0.432</v>
      </c>
      <c r="CD230" s="72" t="s">
        <v>3449</v>
      </c>
      <c r="CE230" s="83">
        <v>100</v>
      </c>
      <c r="CF230" s="83">
        <v>77.641984184040268</v>
      </c>
      <c r="CG230" s="72" t="s">
        <v>3443</v>
      </c>
    </row>
    <row r="231" spans="1:85" ht="113.25" hidden="1" customHeight="1" x14ac:dyDescent="0.3">
      <c r="A231" s="62">
        <v>853</v>
      </c>
      <c r="B231" s="13">
        <v>853</v>
      </c>
      <c r="C231" s="63">
        <v>0</v>
      </c>
      <c r="D231" s="64">
        <v>2</v>
      </c>
      <c r="E231" s="13" t="s">
        <v>2155</v>
      </c>
      <c r="F231" s="13" t="s">
        <v>71</v>
      </c>
      <c r="G231" s="13" t="s">
        <v>3411</v>
      </c>
      <c r="H231" s="13" t="s">
        <v>449</v>
      </c>
      <c r="I231" s="13" t="s">
        <v>3412</v>
      </c>
      <c r="J231" s="13" t="s">
        <v>930</v>
      </c>
      <c r="K231" s="13" t="s">
        <v>2493</v>
      </c>
      <c r="L231" s="13" t="s">
        <v>843</v>
      </c>
      <c r="M231" s="13" t="s">
        <v>2041</v>
      </c>
      <c r="N231" s="13" t="s">
        <v>865</v>
      </c>
      <c r="O231" s="13" t="s">
        <v>87</v>
      </c>
      <c r="P231" s="13" t="s">
        <v>1868</v>
      </c>
      <c r="Q231" s="13" t="s">
        <v>955</v>
      </c>
      <c r="R231" s="13">
        <v>0.55120000000000002</v>
      </c>
      <c r="S231" s="13">
        <v>0.43</v>
      </c>
      <c r="T231" s="13">
        <v>0.43</v>
      </c>
      <c r="U231" s="13">
        <v>0.51600000000000001</v>
      </c>
      <c r="V231" s="13">
        <v>0.51600000000000001</v>
      </c>
      <c r="W231" s="13">
        <v>0.55120000000000002</v>
      </c>
      <c r="X231" s="13" t="s">
        <v>3438</v>
      </c>
      <c r="Y231" s="13" t="s">
        <v>3439</v>
      </c>
      <c r="Z231" s="13" t="s">
        <v>3438</v>
      </c>
      <c r="AA231" s="13" t="s">
        <v>2687</v>
      </c>
      <c r="AB231" s="13">
        <v>0.42399999999999999</v>
      </c>
      <c r="AC231" s="13">
        <v>2014</v>
      </c>
      <c r="AD231" s="13" t="s">
        <v>1527</v>
      </c>
      <c r="AE231" s="13" t="s">
        <v>955</v>
      </c>
      <c r="AF231" s="13" t="s">
        <v>3440</v>
      </c>
      <c r="AG231" s="13" t="s">
        <v>3441</v>
      </c>
      <c r="AH231" s="13">
        <v>0.42399999999999999</v>
      </c>
      <c r="AI231" s="13" t="s">
        <v>2687</v>
      </c>
      <c r="AJ231" s="13" t="s">
        <v>1876</v>
      </c>
      <c r="AK231" s="13">
        <v>0</v>
      </c>
      <c r="AL231" s="13" t="s">
        <v>1952</v>
      </c>
      <c r="AM231" s="13">
        <v>0</v>
      </c>
      <c r="AN231" s="13">
        <v>0</v>
      </c>
      <c r="AO231" s="13">
        <v>0</v>
      </c>
      <c r="AP231" s="13">
        <v>0</v>
      </c>
      <c r="AQ231" s="13">
        <v>0</v>
      </c>
      <c r="AR231" s="13">
        <v>0</v>
      </c>
      <c r="AS231" s="13">
        <v>0</v>
      </c>
      <c r="AT231" s="13">
        <v>0</v>
      </c>
      <c r="AU231" s="13">
        <v>0</v>
      </c>
      <c r="AV231" s="13">
        <v>0</v>
      </c>
      <c r="AW231" s="13">
        <v>0</v>
      </c>
      <c r="AX231" s="13">
        <v>0</v>
      </c>
      <c r="AY231" s="13">
        <v>0</v>
      </c>
      <c r="AZ231" s="13">
        <v>0</v>
      </c>
      <c r="BA231" s="13">
        <v>0</v>
      </c>
      <c r="BB231" s="13">
        <v>0</v>
      </c>
      <c r="BC231" s="13">
        <v>0</v>
      </c>
      <c r="BD231" s="13">
        <v>0</v>
      </c>
      <c r="BE231" s="13">
        <v>0</v>
      </c>
      <c r="BF231" s="13" t="s">
        <v>1876</v>
      </c>
      <c r="BG231" s="13">
        <v>0</v>
      </c>
      <c r="BH231" s="13">
        <v>0</v>
      </c>
      <c r="BI231" s="13">
        <v>0</v>
      </c>
      <c r="BJ231" s="13">
        <v>0</v>
      </c>
      <c r="BK231" s="13" t="s">
        <v>1876</v>
      </c>
      <c r="BL231" s="13" t="s">
        <v>1868</v>
      </c>
      <c r="BM231" s="13" t="s">
        <v>955</v>
      </c>
      <c r="BN231" s="13" t="s">
        <v>2530</v>
      </c>
      <c r="BO231" s="13">
        <v>16</v>
      </c>
      <c r="BP231" s="13" t="s">
        <v>2035</v>
      </c>
      <c r="BQ231" s="66" t="s">
        <v>3249</v>
      </c>
      <c r="BR231" s="67" t="s">
        <v>2761</v>
      </c>
      <c r="BS231" s="80">
        <v>0.43</v>
      </c>
      <c r="BT231" s="72" t="s">
        <v>3450</v>
      </c>
      <c r="BU231" s="70">
        <v>100</v>
      </c>
      <c r="BV231" s="91">
        <v>78.011611030478946</v>
      </c>
      <c r="BW231" s="70"/>
      <c r="BX231" s="80">
        <v>0.43</v>
      </c>
      <c r="BY231" s="72" t="s">
        <v>3450</v>
      </c>
      <c r="BZ231" s="84">
        <v>100</v>
      </c>
      <c r="CA231" s="84">
        <v>78.011611030478946</v>
      </c>
      <c r="CB231" s="72" t="s">
        <v>3443</v>
      </c>
      <c r="CC231" s="82">
        <v>0.43</v>
      </c>
      <c r="CD231" s="72" t="s">
        <v>3450</v>
      </c>
      <c r="CE231" s="83">
        <v>100</v>
      </c>
      <c r="CF231" s="83">
        <v>78.011611030478946</v>
      </c>
      <c r="CG231" s="72" t="s">
        <v>3443</v>
      </c>
    </row>
    <row r="232" spans="1:85" ht="113.25" hidden="1" customHeight="1" x14ac:dyDescent="0.3">
      <c r="A232" s="62">
        <v>854</v>
      </c>
      <c r="B232" s="13">
        <v>854</v>
      </c>
      <c r="C232" s="63">
        <v>0</v>
      </c>
      <c r="D232" s="64">
        <v>2</v>
      </c>
      <c r="E232" s="13" t="s">
        <v>2155</v>
      </c>
      <c r="F232" s="13" t="s">
        <v>71</v>
      </c>
      <c r="G232" s="13" t="s">
        <v>3411</v>
      </c>
      <c r="H232" s="13" t="s">
        <v>449</v>
      </c>
      <c r="I232" s="13" t="s">
        <v>3412</v>
      </c>
      <c r="J232" s="13" t="s">
        <v>930</v>
      </c>
      <c r="K232" s="13" t="s">
        <v>2493</v>
      </c>
      <c r="L232" s="13" t="s">
        <v>843</v>
      </c>
      <c r="M232" s="13" t="s">
        <v>2041</v>
      </c>
      <c r="N232" s="13" t="s">
        <v>865</v>
      </c>
      <c r="O232" s="13" t="s">
        <v>87</v>
      </c>
      <c r="P232" s="13" t="s">
        <v>1868</v>
      </c>
      <c r="Q232" s="13" t="s">
        <v>956</v>
      </c>
      <c r="R232" s="13">
        <v>0.53300000000000003</v>
      </c>
      <c r="S232" s="13">
        <v>0.40200000000000002</v>
      </c>
      <c r="T232" s="13">
        <v>0.40200000000000002</v>
      </c>
      <c r="U232" s="13">
        <v>0.48240000000000005</v>
      </c>
      <c r="V232" s="13">
        <v>0.48240000000000005</v>
      </c>
      <c r="W232" s="13">
        <v>0.53300000000000003</v>
      </c>
      <c r="X232" s="13" t="s">
        <v>3438</v>
      </c>
      <c r="Y232" s="13" t="s">
        <v>3439</v>
      </c>
      <c r="Z232" s="13" t="s">
        <v>3438</v>
      </c>
      <c r="AA232" s="13" t="s">
        <v>2687</v>
      </c>
      <c r="AB232" s="13">
        <v>0.41</v>
      </c>
      <c r="AC232" s="13">
        <v>2014</v>
      </c>
      <c r="AD232" s="13" t="s">
        <v>1527</v>
      </c>
      <c r="AE232" s="13" t="s">
        <v>956</v>
      </c>
      <c r="AF232" s="13" t="s">
        <v>3440</v>
      </c>
      <c r="AG232" s="13" t="s">
        <v>3441</v>
      </c>
      <c r="AH232" s="13">
        <v>0.41</v>
      </c>
      <c r="AI232" s="13" t="s">
        <v>2687</v>
      </c>
      <c r="AJ232" s="13" t="s">
        <v>1876</v>
      </c>
      <c r="AK232" s="13">
        <v>0</v>
      </c>
      <c r="AL232" s="13" t="s">
        <v>1952</v>
      </c>
      <c r="AM232" s="13">
        <v>0</v>
      </c>
      <c r="AN232" s="13">
        <v>0</v>
      </c>
      <c r="AO232" s="13">
        <v>0</v>
      </c>
      <c r="AP232" s="13">
        <v>0</v>
      </c>
      <c r="AQ232" s="13">
        <v>0</v>
      </c>
      <c r="AR232" s="13">
        <v>0</v>
      </c>
      <c r="AS232" s="13">
        <v>0</v>
      </c>
      <c r="AT232" s="13">
        <v>0</v>
      </c>
      <c r="AU232" s="13">
        <v>0</v>
      </c>
      <c r="AV232" s="13">
        <v>0</v>
      </c>
      <c r="AW232" s="13">
        <v>0</v>
      </c>
      <c r="AX232" s="13">
        <v>0</v>
      </c>
      <c r="AY232" s="13">
        <v>0</v>
      </c>
      <c r="AZ232" s="13">
        <v>0</v>
      </c>
      <c r="BA232" s="13">
        <v>0</v>
      </c>
      <c r="BB232" s="13">
        <v>0</v>
      </c>
      <c r="BC232" s="13">
        <v>0</v>
      </c>
      <c r="BD232" s="13">
        <v>0</v>
      </c>
      <c r="BE232" s="13">
        <v>0</v>
      </c>
      <c r="BF232" s="13" t="s">
        <v>1876</v>
      </c>
      <c r="BG232" s="13">
        <v>0</v>
      </c>
      <c r="BH232" s="13">
        <v>0</v>
      </c>
      <c r="BI232" s="13">
        <v>0</v>
      </c>
      <c r="BJ232" s="13">
        <v>0</v>
      </c>
      <c r="BK232" s="13" t="s">
        <v>1876</v>
      </c>
      <c r="BL232" s="13" t="s">
        <v>1868</v>
      </c>
      <c r="BM232" s="13" t="s">
        <v>956</v>
      </c>
      <c r="BN232" s="13" t="s">
        <v>2530</v>
      </c>
      <c r="BO232" s="13">
        <v>16</v>
      </c>
      <c r="BP232" s="13" t="s">
        <v>2035</v>
      </c>
      <c r="BQ232" s="66" t="s">
        <v>3249</v>
      </c>
      <c r="BR232" s="67" t="s">
        <v>2761</v>
      </c>
      <c r="BS232" s="80">
        <v>0.40200000000000002</v>
      </c>
      <c r="BT232" s="72" t="s">
        <v>3451</v>
      </c>
      <c r="BU232" s="70">
        <v>100</v>
      </c>
      <c r="BV232" s="91">
        <v>75.422138836772987</v>
      </c>
      <c r="BW232" s="70"/>
      <c r="BX232" s="80">
        <v>0.40200000000000002</v>
      </c>
      <c r="BY232" s="72" t="s">
        <v>3451</v>
      </c>
      <c r="BZ232" s="84">
        <v>100</v>
      </c>
      <c r="CA232" s="84">
        <v>75.422138836772987</v>
      </c>
      <c r="CB232" s="72" t="s">
        <v>3443</v>
      </c>
      <c r="CC232" s="82">
        <v>0.40200000000000002</v>
      </c>
      <c r="CD232" s="72" t="s">
        <v>3451</v>
      </c>
      <c r="CE232" s="83">
        <v>100</v>
      </c>
      <c r="CF232" s="83">
        <v>75.422138836772987</v>
      </c>
      <c r="CG232" s="72" t="s">
        <v>3443</v>
      </c>
    </row>
    <row r="233" spans="1:85" ht="113.25" hidden="1" customHeight="1" x14ac:dyDescent="0.3">
      <c r="A233" s="62">
        <v>855</v>
      </c>
      <c r="B233" s="13">
        <v>855</v>
      </c>
      <c r="C233" s="63">
        <v>0</v>
      </c>
      <c r="D233" s="64">
        <v>2</v>
      </c>
      <c r="E233" s="13" t="s">
        <v>2155</v>
      </c>
      <c r="F233" s="13" t="s">
        <v>71</v>
      </c>
      <c r="G233" s="13" t="s">
        <v>3411</v>
      </c>
      <c r="H233" s="13" t="s">
        <v>449</v>
      </c>
      <c r="I233" s="13" t="s">
        <v>3412</v>
      </c>
      <c r="J233" s="13" t="s">
        <v>930</v>
      </c>
      <c r="K233" s="13" t="s">
        <v>2493</v>
      </c>
      <c r="L233" s="13" t="s">
        <v>843</v>
      </c>
      <c r="M233" s="13" t="s">
        <v>2041</v>
      </c>
      <c r="N233" s="13" t="s">
        <v>865</v>
      </c>
      <c r="O233" s="13" t="s">
        <v>87</v>
      </c>
      <c r="P233" s="13" t="s">
        <v>1868</v>
      </c>
      <c r="Q233" s="13" t="s">
        <v>957</v>
      </c>
      <c r="R233" s="13">
        <v>0.48620000000000002</v>
      </c>
      <c r="S233" s="13">
        <v>0.34599999999999997</v>
      </c>
      <c r="T233" s="13">
        <v>0.34599999999999997</v>
      </c>
      <c r="U233" s="13">
        <v>0.41519999999999996</v>
      </c>
      <c r="V233" s="13">
        <v>0.41519999999999996</v>
      </c>
      <c r="W233" s="13">
        <v>0.48620000000000002</v>
      </c>
      <c r="X233" s="13" t="s">
        <v>3438</v>
      </c>
      <c r="Y233" s="13" t="s">
        <v>3439</v>
      </c>
      <c r="Z233" s="13" t="s">
        <v>3438</v>
      </c>
      <c r="AA233" s="13" t="s">
        <v>2687</v>
      </c>
      <c r="AB233" s="13">
        <v>0.374</v>
      </c>
      <c r="AC233" s="13">
        <v>2014</v>
      </c>
      <c r="AD233" s="13" t="s">
        <v>1527</v>
      </c>
      <c r="AE233" s="13" t="s">
        <v>957</v>
      </c>
      <c r="AF233" s="13" t="s">
        <v>3440</v>
      </c>
      <c r="AG233" s="13" t="s">
        <v>3441</v>
      </c>
      <c r="AH233" s="13">
        <v>0.374</v>
      </c>
      <c r="AI233" s="13" t="s">
        <v>2687</v>
      </c>
      <c r="AJ233" s="13" t="s">
        <v>1876</v>
      </c>
      <c r="AK233" s="13">
        <v>0</v>
      </c>
      <c r="AL233" s="13" t="s">
        <v>1952</v>
      </c>
      <c r="AM233" s="13">
        <v>0</v>
      </c>
      <c r="AN233" s="13">
        <v>0</v>
      </c>
      <c r="AO233" s="13">
        <v>0</v>
      </c>
      <c r="AP233" s="13">
        <v>0</v>
      </c>
      <c r="AQ233" s="13">
        <v>0</v>
      </c>
      <c r="AR233" s="13">
        <v>0</v>
      </c>
      <c r="AS233" s="13">
        <v>0</v>
      </c>
      <c r="AT233" s="13">
        <v>0</v>
      </c>
      <c r="AU233" s="13">
        <v>0</v>
      </c>
      <c r="AV233" s="13">
        <v>0</v>
      </c>
      <c r="AW233" s="13">
        <v>0</v>
      </c>
      <c r="AX233" s="13">
        <v>0</v>
      </c>
      <c r="AY233" s="13">
        <v>0</v>
      </c>
      <c r="AZ233" s="13">
        <v>0</v>
      </c>
      <c r="BA233" s="13">
        <v>0</v>
      </c>
      <c r="BB233" s="13">
        <v>0</v>
      </c>
      <c r="BC233" s="13">
        <v>0</v>
      </c>
      <c r="BD233" s="13">
        <v>0</v>
      </c>
      <c r="BE233" s="13">
        <v>0</v>
      </c>
      <c r="BF233" s="13" t="s">
        <v>1876</v>
      </c>
      <c r="BG233" s="13">
        <v>0</v>
      </c>
      <c r="BH233" s="13">
        <v>0</v>
      </c>
      <c r="BI233" s="13">
        <v>0</v>
      </c>
      <c r="BJ233" s="13">
        <v>0</v>
      </c>
      <c r="BK233" s="13" t="s">
        <v>1876</v>
      </c>
      <c r="BL233" s="13" t="s">
        <v>1868</v>
      </c>
      <c r="BM233" s="13" t="s">
        <v>957</v>
      </c>
      <c r="BN233" s="13" t="s">
        <v>2530</v>
      </c>
      <c r="BO233" s="13">
        <v>16</v>
      </c>
      <c r="BP233" s="13" t="s">
        <v>2035</v>
      </c>
      <c r="BQ233" s="66" t="s">
        <v>3249</v>
      </c>
      <c r="BR233" s="67" t="s">
        <v>2761</v>
      </c>
      <c r="BS233" s="80">
        <v>0.34599999999999997</v>
      </c>
      <c r="BT233" s="72" t="s">
        <v>3452</v>
      </c>
      <c r="BU233" s="70">
        <v>99.999999999999986</v>
      </c>
      <c r="BV233" s="91">
        <v>71.164129987659379</v>
      </c>
      <c r="BW233" s="70"/>
      <c r="BX233" s="80">
        <v>0.34599999999999997</v>
      </c>
      <c r="BY233" s="72" t="s">
        <v>3452</v>
      </c>
      <c r="BZ233" s="84">
        <v>100</v>
      </c>
      <c r="CA233" s="84">
        <v>71.164129987659379</v>
      </c>
      <c r="CB233" s="72" t="s">
        <v>3443</v>
      </c>
      <c r="CC233" s="82">
        <v>0.34599999999999997</v>
      </c>
      <c r="CD233" s="72" t="s">
        <v>3452</v>
      </c>
      <c r="CE233" s="83">
        <v>100</v>
      </c>
      <c r="CF233" s="83">
        <v>71.164129987659379</v>
      </c>
      <c r="CG233" s="72" t="s">
        <v>3443</v>
      </c>
    </row>
    <row r="234" spans="1:85" ht="113.25" hidden="1" customHeight="1" x14ac:dyDescent="0.3">
      <c r="A234" s="62">
        <v>856</v>
      </c>
      <c r="B234" s="13">
        <v>856</v>
      </c>
      <c r="C234" s="63">
        <v>0</v>
      </c>
      <c r="D234" s="64">
        <v>2</v>
      </c>
      <c r="E234" s="13" t="s">
        <v>2155</v>
      </c>
      <c r="F234" s="13" t="s">
        <v>71</v>
      </c>
      <c r="G234" s="13" t="s">
        <v>3411</v>
      </c>
      <c r="H234" s="13" t="s">
        <v>449</v>
      </c>
      <c r="I234" s="13" t="s">
        <v>3412</v>
      </c>
      <c r="J234" s="13" t="s">
        <v>930</v>
      </c>
      <c r="K234" s="13" t="s">
        <v>2493</v>
      </c>
      <c r="L234" s="13" t="s">
        <v>843</v>
      </c>
      <c r="M234" s="13" t="s">
        <v>2041</v>
      </c>
      <c r="N234" s="13" t="s">
        <v>865</v>
      </c>
      <c r="O234" s="13" t="s">
        <v>87</v>
      </c>
      <c r="P234" s="13" t="s">
        <v>1868</v>
      </c>
      <c r="Q234" s="13" t="s">
        <v>958</v>
      </c>
      <c r="R234" s="13">
        <v>0.4602</v>
      </c>
      <c r="S234" s="13">
        <v>0.56799999999999995</v>
      </c>
      <c r="T234" s="13">
        <v>0.56799999999999995</v>
      </c>
      <c r="U234" s="13">
        <v>0.68159999999999998</v>
      </c>
      <c r="V234" s="13">
        <v>0.68159999999999998</v>
      </c>
      <c r="W234" s="13">
        <v>0.4602</v>
      </c>
      <c r="X234" s="13" t="s">
        <v>3438</v>
      </c>
      <c r="Y234" s="13" t="s">
        <v>3439</v>
      </c>
      <c r="Z234" s="13" t="s">
        <v>3438</v>
      </c>
      <c r="AA234" s="13" t="s">
        <v>2687</v>
      </c>
      <c r="AB234" s="13">
        <v>0.35399999999999998</v>
      </c>
      <c r="AC234" s="13">
        <v>2014</v>
      </c>
      <c r="AD234" s="13" t="s">
        <v>1527</v>
      </c>
      <c r="AE234" s="13" t="s">
        <v>958</v>
      </c>
      <c r="AF234" s="13" t="s">
        <v>3440</v>
      </c>
      <c r="AG234" s="13" t="s">
        <v>3441</v>
      </c>
      <c r="AH234" s="13">
        <v>0.35399999999999998</v>
      </c>
      <c r="AI234" s="13" t="s">
        <v>2687</v>
      </c>
      <c r="AJ234" s="13" t="s">
        <v>1876</v>
      </c>
      <c r="AK234" s="13">
        <v>0</v>
      </c>
      <c r="AL234" s="13" t="s">
        <v>1952</v>
      </c>
      <c r="AM234" s="13">
        <v>0</v>
      </c>
      <c r="AN234" s="13">
        <v>0</v>
      </c>
      <c r="AO234" s="13">
        <v>0</v>
      </c>
      <c r="AP234" s="13">
        <v>0</v>
      </c>
      <c r="AQ234" s="13">
        <v>0</v>
      </c>
      <c r="AR234" s="13">
        <v>0</v>
      </c>
      <c r="AS234" s="13">
        <v>0</v>
      </c>
      <c r="AT234" s="13">
        <v>0</v>
      </c>
      <c r="AU234" s="13">
        <v>0</v>
      </c>
      <c r="AV234" s="13">
        <v>0</v>
      </c>
      <c r="AW234" s="13">
        <v>0</v>
      </c>
      <c r="AX234" s="13">
        <v>0</v>
      </c>
      <c r="AY234" s="13">
        <v>0</v>
      </c>
      <c r="AZ234" s="13">
        <v>0</v>
      </c>
      <c r="BA234" s="13">
        <v>0</v>
      </c>
      <c r="BB234" s="13">
        <v>0</v>
      </c>
      <c r="BC234" s="13">
        <v>0</v>
      </c>
      <c r="BD234" s="13">
        <v>0</v>
      </c>
      <c r="BE234" s="13">
        <v>0</v>
      </c>
      <c r="BF234" s="13" t="s">
        <v>1876</v>
      </c>
      <c r="BG234" s="13">
        <v>0</v>
      </c>
      <c r="BH234" s="13">
        <v>0</v>
      </c>
      <c r="BI234" s="13">
        <v>0</v>
      </c>
      <c r="BJ234" s="13">
        <v>0</v>
      </c>
      <c r="BK234" s="13" t="s">
        <v>1876</v>
      </c>
      <c r="BL234" s="13" t="s">
        <v>1868</v>
      </c>
      <c r="BM234" s="13" t="s">
        <v>958</v>
      </c>
      <c r="BN234" s="13" t="s">
        <v>2530</v>
      </c>
      <c r="BO234" s="13">
        <v>16</v>
      </c>
      <c r="BP234" s="13" t="s">
        <v>2035</v>
      </c>
      <c r="BQ234" s="66" t="s">
        <v>3249</v>
      </c>
      <c r="BR234" s="67" t="s">
        <v>2761</v>
      </c>
      <c r="BS234" s="80">
        <v>0.56799999999999995</v>
      </c>
      <c r="BT234" s="72" t="s">
        <v>3453</v>
      </c>
      <c r="BU234" s="70">
        <v>100</v>
      </c>
      <c r="BV234" s="91">
        <v>123.42459800086918</v>
      </c>
      <c r="BW234" s="70"/>
      <c r="BX234" s="80">
        <v>0.56799999999999995</v>
      </c>
      <c r="BY234" s="72" t="s">
        <v>3453</v>
      </c>
      <c r="BZ234" s="84">
        <v>100</v>
      </c>
      <c r="CA234" s="84">
        <v>123.42459800086918</v>
      </c>
      <c r="CB234" s="72" t="s">
        <v>3443</v>
      </c>
      <c r="CC234" s="82">
        <v>0.56799999999999995</v>
      </c>
      <c r="CD234" s="72" t="s">
        <v>3453</v>
      </c>
      <c r="CE234" s="83">
        <v>100</v>
      </c>
      <c r="CF234" s="83">
        <v>123.42459800086918</v>
      </c>
      <c r="CG234" s="72" t="s">
        <v>3443</v>
      </c>
    </row>
    <row r="235" spans="1:85" ht="113.25" hidden="1" customHeight="1" x14ac:dyDescent="0.3">
      <c r="A235" s="62">
        <v>857</v>
      </c>
      <c r="B235" s="13">
        <v>857</v>
      </c>
      <c r="C235" s="63">
        <v>0</v>
      </c>
      <c r="D235" s="64">
        <v>2</v>
      </c>
      <c r="E235" s="13" t="s">
        <v>2155</v>
      </c>
      <c r="F235" s="13" t="s">
        <v>71</v>
      </c>
      <c r="G235" s="13" t="s">
        <v>3411</v>
      </c>
      <c r="H235" s="13" t="s">
        <v>449</v>
      </c>
      <c r="I235" s="13" t="s">
        <v>3412</v>
      </c>
      <c r="J235" s="13" t="s">
        <v>930</v>
      </c>
      <c r="K235" s="13" t="s">
        <v>2493</v>
      </c>
      <c r="L235" s="13" t="s">
        <v>843</v>
      </c>
      <c r="M235" s="13" t="s">
        <v>2041</v>
      </c>
      <c r="N235" s="13" t="s">
        <v>865</v>
      </c>
      <c r="O235" s="13" t="s">
        <v>87</v>
      </c>
      <c r="P235" s="13" t="s">
        <v>1868</v>
      </c>
      <c r="Q235" s="13" t="s">
        <v>959</v>
      </c>
      <c r="R235" s="13">
        <v>0.42770000000000002</v>
      </c>
      <c r="S235" s="13">
        <v>0.41399999999999998</v>
      </c>
      <c r="T235" s="13">
        <v>0.41399999999999998</v>
      </c>
      <c r="U235" s="13">
        <v>0.49679999999999996</v>
      </c>
      <c r="V235" s="13">
        <v>0.49679999999999996</v>
      </c>
      <c r="W235" s="13">
        <v>0.42770000000000002</v>
      </c>
      <c r="X235" s="13" t="s">
        <v>3438</v>
      </c>
      <c r="Y235" s="13" t="s">
        <v>3439</v>
      </c>
      <c r="Z235" s="13" t="s">
        <v>3438</v>
      </c>
      <c r="AA235" s="13" t="s">
        <v>2687</v>
      </c>
      <c r="AB235" s="13">
        <v>0.32900000000000001</v>
      </c>
      <c r="AC235" s="13">
        <v>2014</v>
      </c>
      <c r="AD235" s="13" t="s">
        <v>1527</v>
      </c>
      <c r="AE235" s="13" t="s">
        <v>959</v>
      </c>
      <c r="AF235" s="13" t="s">
        <v>3440</v>
      </c>
      <c r="AG235" s="13" t="s">
        <v>3441</v>
      </c>
      <c r="AH235" s="13">
        <v>0.32900000000000001</v>
      </c>
      <c r="AI235" s="13" t="s">
        <v>2687</v>
      </c>
      <c r="AJ235" s="13" t="s">
        <v>1876</v>
      </c>
      <c r="AK235" s="13">
        <v>0</v>
      </c>
      <c r="AL235" s="13" t="s">
        <v>1952</v>
      </c>
      <c r="AM235" s="13">
        <v>0</v>
      </c>
      <c r="AN235" s="13">
        <v>0</v>
      </c>
      <c r="AO235" s="13">
        <v>0</v>
      </c>
      <c r="AP235" s="13">
        <v>0</v>
      </c>
      <c r="AQ235" s="13">
        <v>0</v>
      </c>
      <c r="AR235" s="13">
        <v>0</v>
      </c>
      <c r="AS235" s="13">
        <v>0</v>
      </c>
      <c r="AT235" s="13">
        <v>0</v>
      </c>
      <c r="AU235" s="13">
        <v>0</v>
      </c>
      <c r="AV235" s="13">
        <v>0</v>
      </c>
      <c r="AW235" s="13">
        <v>0</v>
      </c>
      <c r="AX235" s="13">
        <v>0</v>
      </c>
      <c r="AY235" s="13">
        <v>0</v>
      </c>
      <c r="AZ235" s="13">
        <v>0</v>
      </c>
      <c r="BA235" s="13">
        <v>0</v>
      </c>
      <c r="BB235" s="13">
        <v>0</v>
      </c>
      <c r="BC235" s="13">
        <v>0</v>
      </c>
      <c r="BD235" s="13">
        <v>0</v>
      </c>
      <c r="BE235" s="13">
        <v>0</v>
      </c>
      <c r="BF235" s="13" t="s">
        <v>1876</v>
      </c>
      <c r="BG235" s="13">
        <v>0</v>
      </c>
      <c r="BH235" s="13">
        <v>0</v>
      </c>
      <c r="BI235" s="13">
        <v>0</v>
      </c>
      <c r="BJ235" s="13">
        <v>0</v>
      </c>
      <c r="BK235" s="13" t="s">
        <v>1876</v>
      </c>
      <c r="BL235" s="13" t="s">
        <v>1868</v>
      </c>
      <c r="BM235" s="13" t="s">
        <v>959</v>
      </c>
      <c r="BN235" s="13" t="s">
        <v>2530</v>
      </c>
      <c r="BO235" s="13">
        <v>16</v>
      </c>
      <c r="BP235" s="13" t="s">
        <v>2035</v>
      </c>
      <c r="BQ235" s="66" t="s">
        <v>3249</v>
      </c>
      <c r="BR235" s="67" t="s">
        <v>2761</v>
      </c>
      <c r="BS235" s="80">
        <v>0.41399999999999998</v>
      </c>
      <c r="BT235" s="72" t="s">
        <v>3454</v>
      </c>
      <c r="BU235" s="70">
        <v>100</v>
      </c>
      <c r="BV235" s="91">
        <v>96.796820201075505</v>
      </c>
      <c r="BW235" s="70"/>
      <c r="BX235" s="80">
        <v>0.41399999999999998</v>
      </c>
      <c r="BY235" s="72" t="s">
        <v>3454</v>
      </c>
      <c r="BZ235" s="84">
        <v>100</v>
      </c>
      <c r="CA235" s="84">
        <v>96.796820201075505</v>
      </c>
      <c r="CB235" s="72" t="s">
        <v>3443</v>
      </c>
      <c r="CC235" s="82">
        <v>0.41399999999999998</v>
      </c>
      <c r="CD235" s="72" t="s">
        <v>3454</v>
      </c>
      <c r="CE235" s="83">
        <v>100</v>
      </c>
      <c r="CF235" s="83">
        <v>96.796820201075505</v>
      </c>
      <c r="CG235" s="72" t="s">
        <v>3443</v>
      </c>
    </row>
    <row r="236" spans="1:85" ht="113.25" hidden="1" customHeight="1" x14ac:dyDescent="0.3">
      <c r="A236" s="62">
        <v>858</v>
      </c>
      <c r="B236" s="13">
        <v>858</v>
      </c>
      <c r="C236" s="63">
        <v>0</v>
      </c>
      <c r="D236" s="64">
        <v>2</v>
      </c>
      <c r="E236" s="13" t="s">
        <v>2155</v>
      </c>
      <c r="F236" s="13" t="s">
        <v>71</v>
      </c>
      <c r="G236" s="13" t="s">
        <v>3411</v>
      </c>
      <c r="H236" s="13" t="s">
        <v>449</v>
      </c>
      <c r="I236" s="13" t="s">
        <v>3412</v>
      </c>
      <c r="J236" s="13" t="s">
        <v>930</v>
      </c>
      <c r="K236" s="13" t="s">
        <v>2493</v>
      </c>
      <c r="L236" s="13" t="s">
        <v>843</v>
      </c>
      <c r="M236" s="13" t="s">
        <v>2041</v>
      </c>
      <c r="N236" s="13" t="s">
        <v>865</v>
      </c>
      <c r="O236" s="13" t="s">
        <v>87</v>
      </c>
      <c r="P236" s="13" t="s">
        <v>1868</v>
      </c>
      <c r="Q236" s="13" t="s">
        <v>960</v>
      </c>
      <c r="R236" s="13">
        <v>0.4264</v>
      </c>
      <c r="S236" s="13">
        <v>0.36899999999999999</v>
      </c>
      <c r="T236" s="13">
        <v>0.36899999999999999</v>
      </c>
      <c r="U236" s="13">
        <v>0.44279999999999997</v>
      </c>
      <c r="V236" s="13">
        <v>0.44279999999999997</v>
      </c>
      <c r="W236" s="13">
        <v>0.4264</v>
      </c>
      <c r="X236" s="13" t="s">
        <v>3438</v>
      </c>
      <c r="Y236" s="13" t="s">
        <v>3439</v>
      </c>
      <c r="Z236" s="13" t="s">
        <v>3438</v>
      </c>
      <c r="AA236" s="13" t="s">
        <v>2687</v>
      </c>
      <c r="AB236" s="13">
        <v>0.32800000000000001</v>
      </c>
      <c r="AC236" s="13">
        <v>2014</v>
      </c>
      <c r="AD236" s="13" t="s">
        <v>1527</v>
      </c>
      <c r="AE236" s="13" t="s">
        <v>960</v>
      </c>
      <c r="AF236" s="13" t="s">
        <v>3440</v>
      </c>
      <c r="AG236" s="13" t="s">
        <v>3441</v>
      </c>
      <c r="AH236" s="13">
        <v>0.32800000000000001</v>
      </c>
      <c r="AI236" s="13" t="s">
        <v>2687</v>
      </c>
      <c r="AJ236" s="13" t="s">
        <v>1876</v>
      </c>
      <c r="AK236" s="13">
        <v>0</v>
      </c>
      <c r="AL236" s="13" t="s">
        <v>1952</v>
      </c>
      <c r="AM236" s="13">
        <v>0</v>
      </c>
      <c r="AN236" s="13">
        <v>0</v>
      </c>
      <c r="AO236" s="13">
        <v>0</v>
      </c>
      <c r="AP236" s="13">
        <v>0</v>
      </c>
      <c r="AQ236" s="13">
        <v>0</v>
      </c>
      <c r="AR236" s="13">
        <v>0</v>
      </c>
      <c r="AS236" s="13">
        <v>0</v>
      </c>
      <c r="AT236" s="13">
        <v>0</v>
      </c>
      <c r="AU236" s="13">
        <v>0</v>
      </c>
      <c r="AV236" s="13">
        <v>0</v>
      </c>
      <c r="AW236" s="13">
        <v>0</v>
      </c>
      <c r="AX236" s="13">
        <v>0</v>
      </c>
      <c r="AY236" s="13">
        <v>0</v>
      </c>
      <c r="AZ236" s="13">
        <v>0</v>
      </c>
      <c r="BA236" s="13">
        <v>0</v>
      </c>
      <c r="BB236" s="13">
        <v>0</v>
      </c>
      <c r="BC236" s="13">
        <v>0</v>
      </c>
      <c r="BD236" s="13">
        <v>0</v>
      </c>
      <c r="BE236" s="13">
        <v>0</v>
      </c>
      <c r="BF236" s="13" t="s">
        <v>1876</v>
      </c>
      <c r="BG236" s="13">
        <v>0</v>
      </c>
      <c r="BH236" s="13">
        <v>0</v>
      </c>
      <c r="BI236" s="13">
        <v>0</v>
      </c>
      <c r="BJ236" s="13">
        <v>0</v>
      </c>
      <c r="BK236" s="13" t="s">
        <v>1876</v>
      </c>
      <c r="BL236" s="13" t="s">
        <v>1868</v>
      </c>
      <c r="BM236" s="13" t="s">
        <v>960</v>
      </c>
      <c r="BN236" s="13" t="s">
        <v>2530</v>
      </c>
      <c r="BO236" s="13">
        <v>16</v>
      </c>
      <c r="BP236" s="13" t="s">
        <v>2035</v>
      </c>
      <c r="BQ236" s="66" t="s">
        <v>3249</v>
      </c>
      <c r="BR236" s="67" t="s">
        <v>2761</v>
      </c>
      <c r="BS236" s="80">
        <v>0.36899999999999999</v>
      </c>
      <c r="BT236" s="72" t="s">
        <v>3455</v>
      </c>
      <c r="BU236" s="70">
        <v>100</v>
      </c>
      <c r="BV236" s="91">
        <v>86.538461538461533</v>
      </c>
      <c r="BW236" s="70"/>
      <c r="BX236" s="80">
        <v>0.36899999999999999</v>
      </c>
      <c r="BY236" s="72" t="s">
        <v>3455</v>
      </c>
      <c r="BZ236" s="84">
        <v>100</v>
      </c>
      <c r="CA236" s="84">
        <v>86.538461538461533</v>
      </c>
      <c r="CB236" s="72" t="s">
        <v>3443</v>
      </c>
      <c r="CC236" s="82">
        <v>0.36899999999999999</v>
      </c>
      <c r="CD236" s="72" t="s">
        <v>3455</v>
      </c>
      <c r="CE236" s="83">
        <v>100</v>
      </c>
      <c r="CF236" s="83">
        <v>86.538461538461533</v>
      </c>
      <c r="CG236" s="72" t="s">
        <v>3443</v>
      </c>
    </row>
    <row r="237" spans="1:85" ht="113.25" hidden="1" customHeight="1" x14ac:dyDescent="0.3">
      <c r="A237" s="62">
        <v>859</v>
      </c>
      <c r="B237" s="13">
        <v>859</v>
      </c>
      <c r="C237" s="63">
        <v>0</v>
      </c>
      <c r="D237" s="64">
        <v>2</v>
      </c>
      <c r="E237" s="13" t="s">
        <v>2155</v>
      </c>
      <c r="F237" s="13" t="s">
        <v>71</v>
      </c>
      <c r="G237" s="13" t="s">
        <v>3411</v>
      </c>
      <c r="H237" s="13" t="s">
        <v>449</v>
      </c>
      <c r="I237" s="13" t="s">
        <v>3412</v>
      </c>
      <c r="J237" s="13" t="s">
        <v>930</v>
      </c>
      <c r="K237" s="13" t="s">
        <v>2493</v>
      </c>
      <c r="L237" s="13" t="s">
        <v>843</v>
      </c>
      <c r="M237" s="13" t="s">
        <v>2041</v>
      </c>
      <c r="N237" s="13" t="s">
        <v>865</v>
      </c>
      <c r="O237" s="13" t="s">
        <v>87</v>
      </c>
      <c r="P237" s="13" t="s">
        <v>1868</v>
      </c>
      <c r="Q237" s="13" t="s">
        <v>961</v>
      </c>
      <c r="R237" s="13">
        <v>0.40949999999999998</v>
      </c>
      <c r="S237" s="13">
        <v>0.42399999999999999</v>
      </c>
      <c r="T237" s="13">
        <v>0.42399999999999999</v>
      </c>
      <c r="U237" s="13">
        <v>0.50880000000000003</v>
      </c>
      <c r="V237" s="13">
        <v>0.50880000000000003</v>
      </c>
      <c r="W237" s="13">
        <v>0.40949999999999998</v>
      </c>
      <c r="X237" s="13" t="s">
        <v>3438</v>
      </c>
      <c r="Y237" s="13" t="s">
        <v>3439</v>
      </c>
      <c r="Z237" s="13" t="s">
        <v>3438</v>
      </c>
      <c r="AA237" s="13" t="s">
        <v>2687</v>
      </c>
      <c r="AB237" s="13">
        <v>0.315</v>
      </c>
      <c r="AC237" s="13">
        <v>2014</v>
      </c>
      <c r="AD237" s="13" t="s">
        <v>1527</v>
      </c>
      <c r="AE237" s="13" t="s">
        <v>961</v>
      </c>
      <c r="AF237" s="13" t="s">
        <v>3440</v>
      </c>
      <c r="AG237" s="13" t="s">
        <v>3441</v>
      </c>
      <c r="AH237" s="13">
        <v>0.315</v>
      </c>
      <c r="AI237" s="13" t="s">
        <v>2687</v>
      </c>
      <c r="AJ237" s="13" t="s">
        <v>1876</v>
      </c>
      <c r="AK237" s="13">
        <v>0</v>
      </c>
      <c r="AL237" s="13" t="s">
        <v>1952</v>
      </c>
      <c r="AM237" s="13">
        <v>0</v>
      </c>
      <c r="AN237" s="13">
        <v>0</v>
      </c>
      <c r="AO237" s="13">
        <v>0</v>
      </c>
      <c r="AP237" s="13">
        <v>0</v>
      </c>
      <c r="AQ237" s="13">
        <v>0</v>
      </c>
      <c r="AR237" s="13">
        <v>0</v>
      </c>
      <c r="AS237" s="13">
        <v>0</v>
      </c>
      <c r="AT237" s="13">
        <v>0</v>
      </c>
      <c r="AU237" s="13">
        <v>0</v>
      </c>
      <c r="AV237" s="13">
        <v>0</v>
      </c>
      <c r="AW237" s="13">
        <v>0</v>
      </c>
      <c r="AX237" s="13">
        <v>0</v>
      </c>
      <c r="AY237" s="13">
        <v>0</v>
      </c>
      <c r="AZ237" s="13">
        <v>0</v>
      </c>
      <c r="BA237" s="13">
        <v>0</v>
      </c>
      <c r="BB237" s="13">
        <v>0</v>
      </c>
      <c r="BC237" s="13">
        <v>0</v>
      </c>
      <c r="BD237" s="13">
        <v>0</v>
      </c>
      <c r="BE237" s="13">
        <v>0</v>
      </c>
      <c r="BF237" s="13" t="s">
        <v>1876</v>
      </c>
      <c r="BG237" s="13">
        <v>0</v>
      </c>
      <c r="BH237" s="13">
        <v>0</v>
      </c>
      <c r="BI237" s="13">
        <v>0</v>
      </c>
      <c r="BJ237" s="13">
        <v>0</v>
      </c>
      <c r="BK237" s="13" t="s">
        <v>1876</v>
      </c>
      <c r="BL237" s="13" t="s">
        <v>1868</v>
      </c>
      <c r="BM237" s="13" t="s">
        <v>961</v>
      </c>
      <c r="BN237" s="13" t="s">
        <v>2530</v>
      </c>
      <c r="BO237" s="13">
        <v>16</v>
      </c>
      <c r="BP237" s="13" t="s">
        <v>2035</v>
      </c>
      <c r="BQ237" s="66" t="s">
        <v>3249</v>
      </c>
      <c r="BR237" s="67" t="s">
        <v>2761</v>
      </c>
      <c r="BS237" s="80">
        <v>0.42399999999999999</v>
      </c>
      <c r="BT237" s="72" t="s">
        <v>3456</v>
      </c>
      <c r="BU237" s="70">
        <v>100</v>
      </c>
      <c r="BV237" s="91">
        <v>103.54090354090354</v>
      </c>
      <c r="BW237" s="70"/>
      <c r="BX237" s="80">
        <v>0.42399999999999999</v>
      </c>
      <c r="BY237" s="72" t="s">
        <v>3456</v>
      </c>
      <c r="BZ237" s="84">
        <v>100</v>
      </c>
      <c r="CA237" s="84">
        <v>103.54090354090354</v>
      </c>
      <c r="CB237" s="72" t="s">
        <v>3443</v>
      </c>
      <c r="CC237" s="82">
        <v>0.42399999999999999</v>
      </c>
      <c r="CD237" s="72" t="s">
        <v>3456</v>
      </c>
      <c r="CE237" s="83">
        <v>100</v>
      </c>
      <c r="CF237" s="83">
        <v>103.54090354090354</v>
      </c>
      <c r="CG237" s="72" t="s">
        <v>3443</v>
      </c>
    </row>
    <row r="238" spans="1:85" ht="113.25" hidden="1" customHeight="1" x14ac:dyDescent="0.3">
      <c r="A238" s="62">
        <v>860</v>
      </c>
      <c r="B238" s="13">
        <v>860</v>
      </c>
      <c r="C238" s="63">
        <v>0</v>
      </c>
      <c r="D238" s="64">
        <v>2</v>
      </c>
      <c r="E238" s="13" t="s">
        <v>2155</v>
      </c>
      <c r="F238" s="13" t="s">
        <v>71</v>
      </c>
      <c r="G238" s="13" t="s">
        <v>3411</v>
      </c>
      <c r="H238" s="13" t="s">
        <v>449</v>
      </c>
      <c r="I238" s="13" t="s">
        <v>3412</v>
      </c>
      <c r="J238" s="13" t="s">
        <v>930</v>
      </c>
      <c r="K238" s="13" t="s">
        <v>2493</v>
      </c>
      <c r="L238" s="13" t="s">
        <v>843</v>
      </c>
      <c r="M238" s="13" t="s">
        <v>2041</v>
      </c>
      <c r="N238" s="13" t="s">
        <v>865</v>
      </c>
      <c r="O238" s="13" t="s">
        <v>87</v>
      </c>
      <c r="P238" s="13" t="s">
        <v>1868</v>
      </c>
      <c r="Q238" s="13" t="s">
        <v>962</v>
      </c>
      <c r="R238" s="13">
        <v>0.38479999999999998</v>
      </c>
      <c r="S238" s="13">
        <v>0.33300000000000002</v>
      </c>
      <c r="T238" s="13">
        <v>0.33300000000000002</v>
      </c>
      <c r="U238" s="13">
        <v>0.39960000000000001</v>
      </c>
      <c r="V238" s="13">
        <v>0.39960000000000001</v>
      </c>
      <c r="W238" s="13">
        <v>0.38479999999999998</v>
      </c>
      <c r="X238" s="13" t="s">
        <v>3438</v>
      </c>
      <c r="Y238" s="13" t="s">
        <v>3439</v>
      </c>
      <c r="Z238" s="13" t="s">
        <v>3438</v>
      </c>
      <c r="AA238" s="13" t="s">
        <v>2687</v>
      </c>
      <c r="AB238" s="13">
        <v>0.29599999999999999</v>
      </c>
      <c r="AC238" s="13">
        <v>2014</v>
      </c>
      <c r="AD238" s="13" t="s">
        <v>1527</v>
      </c>
      <c r="AE238" s="13" t="s">
        <v>962</v>
      </c>
      <c r="AF238" s="13" t="s">
        <v>3440</v>
      </c>
      <c r="AG238" s="13" t="s">
        <v>3441</v>
      </c>
      <c r="AH238" s="13">
        <v>0.29599999999999999</v>
      </c>
      <c r="AI238" s="13" t="s">
        <v>2687</v>
      </c>
      <c r="AJ238" s="13" t="s">
        <v>1876</v>
      </c>
      <c r="AK238" s="13">
        <v>0</v>
      </c>
      <c r="AL238" s="13" t="s">
        <v>1952</v>
      </c>
      <c r="AM238" s="13">
        <v>0</v>
      </c>
      <c r="AN238" s="13">
        <v>0</v>
      </c>
      <c r="AO238" s="13">
        <v>0</v>
      </c>
      <c r="AP238" s="13">
        <v>0</v>
      </c>
      <c r="AQ238" s="13">
        <v>0</v>
      </c>
      <c r="AR238" s="13">
        <v>0</v>
      </c>
      <c r="AS238" s="13">
        <v>0</v>
      </c>
      <c r="AT238" s="13">
        <v>0</v>
      </c>
      <c r="AU238" s="13">
        <v>0</v>
      </c>
      <c r="AV238" s="13">
        <v>0</v>
      </c>
      <c r="AW238" s="13">
        <v>0</v>
      </c>
      <c r="AX238" s="13">
        <v>0</v>
      </c>
      <c r="AY238" s="13">
        <v>0</v>
      </c>
      <c r="AZ238" s="13">
        <v>0</v>
      </c>
      <c r="BA238" s="13">
        <v>0</v>
      </c>
      <c r="BB238" s="13">
        <v>0</v>
      </c>
      <c r="BC238" s="13">
        <v>0</v>
      </c>
      <c r="BD238" s="13">
        <v>0</v>
      </c>
      <c r="BE238" s="13">
        <v>0</v>
      </c>
      <c r="BF238" s="13" t="s">
        <v>1876</v>
      </c>
      <c r="BG238" s="13">
        <v>0</v>
      </c>
      <c r="BH238" s="13">
        <v>0</v>
      </c>
      <c r="BI238" s="13">
        <v>0</v>
      </c>
      <c r="BJ238" s="13">
        <v>0</v>
      </c>
      <c r="BK238" s="13" t="s">
        <v>1876</v>
      </c>
      <c r="BL238" s="13" t="s">
        <v>1868</v>
      </c>
      <c r="BM238" s="13" t="s">
        <v>962</v>
      </c>
      <c r="BN238" s="13" t="s">
        <v>2530</v>
      </c>
      <c r="BO238" s="13">
        <v>16</v>
      </c>
      <c r="BP238" s="13" t="s">
        <v>2035</v>
      </c>
      <c r="BQ238" s="66" t="s">
        <v>3249</v>
      </c>
      <c r="BR238" s="67" t="s">
        <v>2761</v>
      </c>
      <c r="BS238" s="80">
        <v>0.33300000000000002</v>
      </c>
      <c r="BT238" s="72" t="s">
        <v>3457</v>
      </c>
      <c r="BU238" s="70">
        <v>100.00000000000001</v>
      </c>
      <c r="BV238" s="91">
        <v>86.538461538461561</v>
      </c>
      <c r="BW238" s="70"/>
      <c r="BX238" s="80">
        <v>0.33300000000000002</v>
      </c>
      <c r="BY238" s="72" t="s">
        <v>3457</v>
      </c>
      <c r="BZ238" s="84">
        <v>100</v>
      </c>
      <c r="CA238" s="84">
        <v>86.538461538461561</v>
      </c>
      <c r="CB238" s="72" t="s">
        <v>3443</v>
      </c>
      <c r="CC238" s="82">
        <v>0.33300000000000002</v>
      </c>
      <c r="CD238" s="72" t="s">
        <v>3457</v>
      </c>
      <c r="CE238" s="83">
        <v>100</v>
      </c>
      <c r="CF238" s="83">
        <v>86.538461538461561</v>
      </c>
      <c r="CG238" s="72" t="s">
        <v>3443</v>
      </c>
    </row>
    <row r="239" spans="1:85" ht="113.25" hidden="1" customHeight="1" x14ac:dyDescent="0.3">
      <c r="A239" s="62">
        <v>861</v>
      </c>
      <c r="B239" s="13">
        <v>861</v>
      </c>
      <c r="C239" s="63">
        <v>0</v>
      </c>
      <c r="D239" s="64">
        <v>2</v>
      </c>
      <c r="E239" s="13" t="s">
        <v>2155</v>
      </c>
      <c r="F239" s="13" t="s">
        <v>71</v>
      </c>
      <c r="G239" s="13" t="s">
        <v>3411</v>
      </c>
      <c r="H239" s="13" t="s">
        <v>449</v>
      </c>
      <c r="I239" s="13" t="s">
        <v>3412</v>
      </c>
      <c r="J239" s="13" t="s">
        <v>930</v>
      </c>
      <c r="K239" s="13" t="s">
        <v>2493</v>
      </c>
      <c r="L239" s="13" t="s">
        <v>843</v>
      </c>
      <c r="M239" s="13" t="s">
        <v>2041</v>
      </c>
      <c r="N239" s="13" t="s">
        <v>865</v>
      </c>
      <c r="O239" s="13" t="s">
        <v>87</v>
      </c>
      <c r="P239" s="13" t="s">
        <v>1868</v>
      </c>
      <c r="Q239" s="13" t="s">
        <v>963</v>
      </c>
      <c r="R239" s="13">
        <v>0.38350000000000001</v>
      </c>
      <c r="S239" s="13">
        <v>0.38700000000000001</v>
      </c>
      <c r="T239" s="13">
        <v>0.38700000000000001</v>
      </c>
      <c r="U239" s="13">
        <v>0.46440000000000003</v>
      </c>
      <c r="V239" s="13">
        <v>0.46440000000000003</v>
      </c>
      <c r="W239" s="13">
        <v>0.38350000000000001</v>
      </c>
      <c r="X239" s="13" t="s">
        <v>3438</v>
      </c>
      <c r="Y239" s="13" t="s">
        <v>3439</v>
      </c>
      <c r="Z239" s="13" t="s">
        <v>3438</v>
      </c>
      <c r="AA239" s="13" t="s">
        <v>2687</v>
      </c>
      <c r="AB239" s="13">
        <v>0.29499999999999998</v>
      </c>
      <c r="AC239" s="13">
        <v>2014</v>
      </c>
      <c r="AD239" s="13" t="s">
        <v>1527</v>
      </c>
      <c r="AE239" s="13" t="s">
        <v>963</v>
      </c>
      <c r="AF239" s="13" t="s">
        <v>3440</v>
      </c>
      <c r="AG239" s="13" t="s">
        <v>3441</v>
      </c>
      <c r="AH239" s="13">
        <v>0.29499999999999998</v>
      </c>
      <c r="AI239" s="13" t="s">
        <v>2687</v>
      </c>
      <c r="AJ239" s="13" t="s">
        <v>1876</v>
      </c>
      <c r="AK239" s="13">
        <v>0</v>
      </c>
      <c r="AL239" s="13" t="s">
        <v>1952</v>
      </c>
      <c r="AM239" s="13">
        <v>0</v>
      </c>
      <c r="AN239" s="13">
        <v>0</v>
      </c>
      <c r="AO239" s="13">
        <v>0</v>
      </c>
      <c r="AP239" s="13">
        <v>0</v>
      </c>
      <c r="AQ239" s="13">
        <v>0</v>
      </c>
      <c r="AR239" s="13">
        <v>0</v>
      </c>
      <c r="AS239" s="13">
        <v>0</v>
      </c>
      <c r="AT239" s="13">
        <v>0</v>
      </c>
      <c r="AU239" s="13">
        <v>0</v>
      </c>
      <c r="AV239" s="13">
        <v>0</v>
      </c>
      <c r="AW239" s="13">
        <v>0</v>
      </c>
      <c r="AX239" s="13">
        <v>0</v>
      </c>
      <c r="AY239" s="13">
        <v>0</v>
      </c>
      <c r="AZ239" s="13">
        <v>0</v>
      </c>
      <c r="BA239" s="13">
        <v>0</v>
      </c>
      <c r="BB239" s="13">
        <v>0</v>
      </c>
      <c r="BC239" s="13">
        <v>0</v>
      </c>
      <c r="BD239" s="13">
        <v>0</v>
      </c>
      <c r="BE239" s="13">
        <v>0</v>
      </c>
      <c r="BF239" s="13" t="s">
        <v>1876</v>
      </c>
      <c r="BG239" s="13">
        <v>0</v>
      </c>
      <c r="BH239" s="13">
        <v>0</v>
      </c>
      <c r="BI239" s="13">
        <v>0</v>
      </c>
      <c r="BJ239" s="13">
        <v>0</v>
      </c>
      <c r="BK239" s="13" t="s">
        <v>1876</v>
      </c>
      <c r="BL239" s="13" t="s">
        <v>1868</v>
      </c>
      <c r="BM239" s="13" t="s">
        <v>963</v>
      </c>
      <c r="BN239" s="13" t="s">
        <v>2530</v>
      </c>
      <c r="BO239" s="13">
        <v>16</v>
      </c>
      <c r="BP239" s="13" t="s">
        <v>2035</v>
      </c>
      <c r="BQ239" s="66" t="s">
        <v>3249</v>
      </c>
      <c r="BR239" s="67" t="s">
        <v>2761</v>
      </c>
      <c r="BS239" s="80">
        <v>0.38700000000000001</v>
      </c>
      <c r="BT239" s="72" t="s">
        <v>3458</v>
      </c>
      <c r="BU239" s="70">
        <v>100</v>
      </c>
      <c r="BV239" s="91">
        <v>100.91264667535854</v>
      </c>
      <c r="BW239" s="70"/>
      <c r="BX239" s="80">
        <v>0.38700000000000001</v>
      </c>
      <c r="BY239" s="72" t="s">
        <v>3458</v>
      </c>
      <c r="BZ239" s="84">
        <v>100</v>
      </c>
      <c r="CA239" s="84">
        <v>100.91264667535854</v>
      </c>
      <c r="CB239" s="72" t="s">
        <v>3443</v>
      </c>
      <c r="CC239" s="82">
        <v>0.38700000000000001</v>
      </c>
      <c r="CD239" s="72" t="s">
        <v>3458</v>
      </c>
      <c r="CE239" s="83">
        <v>100</v>
      </c>
      <c r="CF239" s="83">
        <v>100.91264667535854</v>
      </c>
      <c r="CG239" s="72" t="s">
        <v>3443</v>
      </c>
    </row>
    <row r="240" spans="1:85" ht="113.25" hidden="1" customHeight="1" x14ac:dyDescent="0.3">
      <c r="A240" s="62">
        <v>862</v>
      </c>
      <c r="B240" s="13">
        <v>862</v>
      </c>
      <c r="C240" s="63">
        <v>0</v>
      </c>
      <c r="D240" s="64">
        <v>2</v>
      </c>
      <c r="E240" s="13" t="s">
        <v>2155</v>
      </c>
      <c r="F240" s="13" t="s">
        <v>71</v>
      </c>
      <c r="G240" s="13" t="s">
        <v>3411</v>
      </c>
      <c r="H240" s="13" t="s">
        <v>449</v>
      </c>
      <c r="I240" s="13" t="s">
        <v>3412</v>
      </c>
      <c r="J240" s="13" t="s">
        <v>930</v>
      </c>
      <c r="K240" s="13" t="s">
        <v>2493</v>
      </c>
      <c r="L240" s="13" t="s">
        <v>843</v>
      </c>
      <c r="M240" s="13" t="s">
        <v>2041</v>
      </c>
      <c r="N240" s="13" t="s">
        <v>865</v>
      </c>
      <c r="O240" s="13" t="s">
        <v>87</v>
      </c>
      <c r="P240" s="13" t="s">
        <v>1868</v>
      </c>
      <c r="Q240" s="13" t="s">
        <v>964</v>
      </c>
      <c r="R240" s="13">
        <v>0.34839999999999999</v>
      </c>
      <c r="S240" s="13">
        <v>0.16</v>
      </c>
      <c r="T240" s="13">
        <v>0.16</v>
      </c>
      <c r="U240" s="13">
        <v>0.192</v>
      </c>
      <c r="V240" s="13">
        <v>0.192</v>
      </c>
      <c r="W240" s="13">
        <v>0.34839999999999999</v>
      </c>
      <c r="X240" s="13" t="s">
        <v>3438</v>
      </c>
      <c r="Y240" s="13" t="s">
        <v>3439</v>
      </c>
      <c r="Z240" s="13" t="s">
        <v>3438</v>
      </c>
      <c r="AA240" s="13" t="s">
        <v>2687</v>
      </c>
      <c r="AB240" s="13">
        <v>0.26800000000000002</v>
      </c>
      <c r="AC240" s="13">
        <v>2014</v>
      </c>
      <c r="AD240" s="13" t="s">
        <v>1527</v>
      </c>
      <c r="AE240" s="13" t="s">
        <v>964</v>
      </c>
      <c r="AF240" s="13" t="s">
        <v>3440</v>
      </c>
      <c r="AG240" s="13" t="s">
        <v>3441</v>
      </c>
      <c r="AH240" s="13">
        <v>0.26800000000000002</v>
      </c>
      <c r="AI240" s="13" t="s">
        <v>2687</v>
      </c>
      <c r="AJ240" s="13" t="s">
        <v>1876</v>
      </c>
      <c r="AK240" s="13">
        <v>0</v>
      </c>
      <c r="AL240" s="13" t="s">
        <v>1952</v>
      </c>
      <c r="AM240" s="13">
        <v>0</v>
      </c>
      <c r="AN240" s="13">
        <v>0</v>
      </c>
      <c r="AO240" s="13">
        <v>0</v>
      </c>
      <c r="AP240" s="13">
        <v>0</v>
      </c>
      <c r="AQ240" s="13">
        <v>0</v>
      </c>
      <c r="AR240" s="13">
        <v>0</v>
      </c>
      <c r="AS240" s="13">
        <v>0</v>
      </c>
      <c r="AT240" s="13">
        <v>0</v>
      </c>
      <c r="AU240" s="13">
        <v>0</v>
      </c>
      <c r="AV240" s="13">
        <v>0</v>
      </c>
      <c r="AW240" s="13">
        <v>0</v>
      </c>
      <c r="AX240" s="13">
        <v>0</v>
      </c>
      <c r="AY240" s="13">
        <v>0</v>
      </c>
      <c r="AZ240" s="13">
        <v>0</v>
      </c>
      <c r="BA240" s="13">
        <v>0</v>
      </c>
      <c r="BB240" s="13">
        <v>0</v>
      </c>
      <c r="BC240" s="13">
        <v>0</v>
      </c>
      <c r="BD240" s="13">
        <v>0</v>
      </c>
      <c r="BE240" s="13">
        <v>0</v>
      </c>
      <c r="BF240" s="13" t="s">
        <v>1876</v>
      </c>
      <c r="BG240" s="13">
        <v>0</v>
      </c>
      <c r="BH240" s="13">
        <v>0</v>
      </c>
      <c r="BI240" s="13">
        <v>0</v>
      </c>
      <c r="BJ240" s="13">
        <v>0</v>
      </c>
      <c r="BK240" s="13" t="s">
        <v>1876</v>
      </c>
      <c r="BL240" s="13" t="s">
        <v>1868</v>
      </c>
      <c r="BM240" s="13" t="s">
        <v>964</v>
      </c>
      <c r="BN240" s="13" t="s">
        <v>2530</v>
      </c>
      <c r="BO240" s="13">
        <v>16</v>
      </c>
      <c r="BP240" s="13" t="s">
        <v>2035</v>
      </c>
      <c r="BQ240" s="66" t="s">
        <v>3249</v>
      </c>
      <c r="BR240" s="67" t="s">
        <v>2761</v>
      </c>
      <c r="BS240" s="80">
        <v>0.16</v>
      </c>
      <c r="BT240" s="72" t="s">
        <v>3459</v>
      </c>
      <c r="BU240" s="70">
        <v>100</v>
      </c>
      <c r="BV240" s="91">
        <v>45.924225028702644</v>
      </c>
      <c r="BW240" s="70"/>
      <c r="BX240" s="80">
        <v>0.16</v>
      </c>
      <c r="BY240" s="72" t="s">
        <v>3459</v>
      </c>
      <c r="BZ240" s="84">
        <v>100</v>
      </c>
      <c r="CA240" s="84">
        <v>45.924225028702644</v>
      </c>
      <c r="CB240" s="72" t="s">
        <v>3443</v>
      </c>
      <c r="CC240" s="82">
        <v>0.16</v>
      </c>
      <c r="CD240" s="72" t="s">
        <v>3459</v>
      </c>
      <c r="CE240" s="83">
        <v>100</v>
      </c>
      <c r="CF240" s="83">
        <v>45.924225028702644</v>
      </c>
      <c r="CG240" s="72" t="s">
        <v>3443</v>
      </c>
    </row>
    <row r="241" spans="1:85" ht="113.25" hidden="1" customHeight="1" x14ac:dyDescent="0.3">
      <c r="A241" s="62">
        <v>863</v>
      </c>
      <c r="B241" s="13">
        <v>863</v>
      </c>
      <c r="C241" s="63">
        <v>0</v>
      </c>
      <c r="D241" s="64">
        <v>2</v>
      </c>
      <c r="E241" s="13" t="s">
        <v>2155</v>
      </c>
      <c r="F241" s="13" t="s">
        <v>71</v>
      </c>
      <c r="G241" s="13" t="s">
        <v>3411</v>
      </c>
      <c r="H241" s="13" t="s">
        <v>449</v>
      </c>
      <c r="I241" s="13" t="s">
        <v>3412</v>
      </c>
      <c r="J241" s="13" t="s">
        <v>930</v>
      </c>
      <c r="K241" s="13" t="s">
        <v>2493</v>
      </c>
      <c r="L241" s="13" t="s">
        <v>843</v>
      </c>
      <c r="M241" s="13" t="s">
        <v>2041</v>
      </c>
      <c r="N241" s="13" t="s">
        <v>865</v>
      </c>
      <c r="O241" s="13" t="s">
        <v>87</v>
      </c>
      <c r="P241" s="13" t="s">
        <v>1868</v>
      </c>
      <c r="Q241" s="13" t="s">
        <v>965</v>
      </c>
      <c r="R241" s="13">
        <v>0.34320000000000001</v>
      </c>
      <c r="S241" s="13">
        <v>0.52500000000000002</v>
      </c>
      <c r="T241" s="13">
        <v>0.52500000000000002</v>
      </c>
      <c r="U241" s="13">
        <v>0.63</v>
      </c>
      <c r="V241" s="13">
        <v>0.63</v>
      </c>
      <c r="W241" s="13">
        <v>0.34320000000000001</v>
      </c>
      <c r="X241" s="13" t="s">
        <v>3438</v>
      </c>
      <c r="Y241" s="13" t="s">
        <v>3439</v>
      </c>
      <c r="Z241" s="13" t="s">
        <v>3438</v>
      </c>
      <c r="AA241" s="13" t="s">
        <v>2687</v>
      </c>
      <c r="AB241" s="13">
        <v>0.26400000000000001</v>
      </c>
      <c r="AC241" s="13">
        <v>2014</v>
      </c>
      <c r="AD241" s="13" t="s">
        <v>1527</v>
      </c>
      <c r="AE241" s="13" t="s">
        <v>965</v>
      </c>
      <c r="AF241" s="13" t="s">
        <v>3440</v>
      </c>
      <c r="AG241" s="13" t="s">
        <v>3441</v>
      </c>
      <c r="AH241" s="13">
        <v>0.26400000000000001</v>
      </c>
      <c r="AI241" s="13" t="s">
        <v>2687</v>
      </c>
      <c r="AJ241" s="13" t="s">
        <v>1876</v>
      </c>
      <c r="AK241" s="13">
        <v>0</v>
      </c>
      <c r="AL241" s="13" t="s">
        <v>1952</v>
      </c>
      <c r="AM241" s="13">
        <v>0</v>
      </c>
      <c r="AN241" s="13">
        <v>0</v>
      </c>
      <c r="AO241" s="13">
        <v>0</v>
      </c>
      <c r="AP241" s="13">
        <v>0</v>
      </c>
      <c r="AQ241" s="13">
        <v>0</v>
      </c>
      <c r="AR241" s="13">
        <v>0</v>
      </c>
      <c r="AS241" s="13">
        <v>0</v>
      </c>
      <c r="AT241" s="13">
        <v>0</v>
      </c>
      <c r="AU241" s="13">
        <v>0</v>
      </c>
      <c r="AV241" s="13">
        <v>0</v>
      </c>
      <c r="AW241" s="13">
        <v>0</v>
      </c>
      <c r="AX241" s="13">
        <v>0</v>
      </c>
      <c r="AY241" s="13">
        <v>0</v>
      </c>
      <c r="AZ241" s="13">
        <v>0</v>
      </c>
      <c r="BA241" s="13">
        <v>0</v>
      </c>
      <c r="BB241" s="13">
        <v>0</v>
      </c>
      <c r="BC241" s="13">
        <v>0</v>
      </c>
      <c r="BD241" s="13">
        <v>0</v>
      </c>
      <c r="BE241" s="13">
        <v>0</v>
      </c>
      <c r="BF241" s="13" t="s">
        <v>1876</v>
      </c>
      <c r="BG241" s="13">
        <v>0</v>
      </c>
      <c r="BH241" s="13">
        <v>0</v>
      </c>
      <c r="BI241" s="13">
        <v>0</v>
      </c>
      <c r="BJ241" s="13">
        <v>0</v>
      </c>
      <c r="BK241" s="13" t="s">
        <v>1876</v>
      </c>
      <c r="BL241" s="13" t="s">
        <v>1868</v>
      </c>
      <c r="BM241" s="13" t="s">
        <v>965</v>
      </c>
      <c r="BN241" s="13" t="s">
        <v>2530</v>
      </c>
      <c r="BO241" s="13">
        <v>16</v>
      </c>
      <c r="BP241" s="13" t="s">
        <v>2035</v>
      </c>
      <c r="BQ241" s="66" t="s">
        <v>3249</v>
      </c>
      <c r="BR241" s="67" t="s">
        <v>2761</v>
      </c>
      <c r="BS241" s="80">
        <v>0.52500000000000002</v>
      </c>
      <c r="BT241" s="72" t="s">
        <v>3460</v>
      </c>
      <c r="BU241" s="70">
        <v>100</v>
      </c>
      <c r="BV241" s="91">
        <v>152.97202797202797</v>
      </c>
      <c r="BW241" s="70"/>
      <c r="BX241" s="80">
        <v>0.52500000000000002</v>
      </c>
      <c r="BY241" s="72" t="s">
        <v>3460</v>
      </c>
      <c r="BZ241" s="84">
        <v>100</v>
      </c>
      <c r="CA241" s="84">
        <v>152.97202797202797</v>
      </c>
      <c r="CB241" s="72" t="s">
        <v>3443</v>
      </c>
      <c r="CC241" s="82">
        <v>0.52500000000000002</v>
      </c>
      <c r="CD241" s="72" t="s">
        <v>3460</v>
      </c>
      <c r="CE241" s="83">
        <v>100</v>
      </c>
      <c r="CF241" s="83">
        <v>152.97202797202797</v>
      </c>
      <c r="CG241" s="72" t="s">
        <v>3443</v>
      </c>
    </row>
    <row r="242" spans="1:85" ht="113.25" hidden="1" customHeight="1" x14ac:dyDescent="0.3">
      <c r="A242" s="62">
        <v>864</v>
      </c>
      <c r="B242" s="13">
        <v>864</v>
      </c>
      <c r="C242" s="63">
        <v>0</v>
      </c>
      <c r="D242" s="64">
        <v>2</v>
      </c>
      <c r="E242" s="13" t="s">
        <v>2155</v>
      </c>
      <c r="F242" s="13" t="s">
        <v>71</v>
      </c>
      <c r="G242" s="13" t="s">
        <v>3411</v>
      </c>
      <c r="H242" s="13" t="s">
        <v>449</v>
      </c>
      <c r="I242" s="13" t="s">
        <v>3412</v>
      </c>
      <c r="J242" s="13" t="s">
        <v>930</v>
      </c>
      <c r="K242" s="13" t="s">
        <v>2493</v>
      </c>
      <c r="L242" s="13" t="s">
        <v>843</v>
      </c>
      <c r="M242" s="13" t="s">
        <v>2041</v>
      </c>
      <c r="N242" s="13" t="s">
        <v>865</v>
      </c>
      <c r="O242" s="13" t="s">
        <v>87</v>
      </c>
      <c r="P242" s="13" t="s">
        <v>1868</v>
      </c>
      <c r="Q242" s="13" t="s">
        <v>966</v>
      </c>
      <c r="R242" s="13">
        <v>0.33929999999999999</v>
      </c>
      <c r="S242" s="13">
        <v>0.27500000000000002</v>
      </c>
      <c r="T242" s="13">
        <v>0.27500000000000002</v>
      </c>
      <c r="U242" s="13">
        <v>0.33</v>
      </c>
      <c r="V242" s="13">
        <v>0.33</v>
      </c>
      <c r="W242" s="13">
        <v>0.33929999999999999</v>
      </c>
      <c r="X242" s="13" t="s">
        <v>3438</v>
      </c>
      <c r="Y242" s="13" t="s">
        <v>3439</v>
      </c>
      <c r="Z242" s="13" t="s">
        <v>3438</v>
      </c>
      <c r="AA242" s="13" t="s">
        <v>2687</v>
      </c>
      <c r="AB242" s="13">
        <v>0.26100000000000001</v>
      </c>
      <c r="AC242" s="13">
        <v>2014</v>
      </c>
      <c r="AD242" s="13" t="s">
        <v>1527</v>
      </c>
      <c r="AE242" s="13" t="s">
        <v>966</v>
      </c>
      <c r="AF242" s="13" t="s">
        <v>3440</v>
      </c>
      <c r="AG242" s="13" t="s">
        <v>3441</v>
      </c>
      <c r="AH242" s="13">
        <v>0.26100000000000001</v>
      </c>
      <c r="AI242" s="13" t="s">
        <v>2687</v>
      </c>
      <c r="AJ242" s="13" t="s">
        <v>1876</v>
      </c>
      <c r="AK242" s="13">
        <v>0</v>
      </c>
      <c r="AL242" s="13" t="s">
        <v>1952</v>
      </c>
      <c r="AM242" s="13">
        <v>0</v>
      </c>
      <c r="AN242" s="13">
        <v>0</v>
      </c>
      <c r="AO242" s="13">
        <v>0</v>
      </c>
      <c r="AP242" s="13">
        <v>0</v>
      </c>
      <c r="AQ242" s="13">
        <v>0</v>
      </c>
      <c r="AR242" s="13">
        <v>0</v>
      </c>
      <c r="AS242" s="13">
        <v>0</v>
      </c>
      <c r="AT242" s="13">
        <v>0</v>
      </c>
      <c r="AU242" s="13">
        <v>0</v>
      </c>
      <c r="AV242" s="13">
        <v>0</v>
      </c>
      <c r="AW242" s="13">
        <v>0</v>
      </c>
      <c r="AX242" s="13">
        <v>0</v>
      </c>
      <c r="AY242" s="13">
        <v>0</v>
      </c>
      <c r="AZ242" s="13">
        <v>0</v>
      </c>
      <c r="BA242" s="13">
        <v>0</v>
      </c>
      <c r="BB242" s="13">
        <v>0</v>
      </c>
      <c r="BC242" s="13">
        <v>0</v>
      </c>
      <c r="BD242" s="13">
        <v>0</v>
      </c>
      <c r="BE242" s="13">
        <v>0</v>
      </c>
      <c r="BF242" s="13" t="s">
        <v>1876</v>
      </c>
      <c r="BG242" s="13">
        <v>0</v>
      </c>
      <c r="BH242" s="13">
        <v>0</v>
      </c>
      <c r="BI242" s="13">
        <v>0</v>
      </c>
      <c r="BJ242" s="13">
        <v>0</v>
      </c>
      <c r="BK242" s="13" t="s">
        <v>1876</v>
      </c>
      <c r="BL242" s="13" t="s">
        <v>1868</v>
      </c>
      <c r="BM242" s="13" t="s">
        <v>966</v>
      </c>
      <c r="BN242" s="13" t="s">
        <v>2530</v>
      </c>
      <c r="BO242" s="13">
        <v>16</v>
      </c>
      <c r="BP242" s="13" t="s">
        <v>2035</v>
      </c>
      <c r="BQ242" s="66" t="s">
        <v>3249</v>
      </c>
      <c r="BR242" s="67" t="s">
        <v>2761</v>
      </c>
      <c r="BS242" s="80">
        <v>0.27500000000000002</v>
      </c>
      <c r="BT242" s="72" t="s">
        <v>3461</v>
      </c>
      <c r="BU242" s="70">
        <v>100</v>
      </c>
      <c r="BV242" s="91">
        <v>81.049218980253471</v>
      </c>
      <c r="BW242" s="70"/>
      <c r="BX242" s="80">
        <v>0.27500000000000002</v>
      </c>
      <c r="BY242" s="72" t="s">
        <v>3461</v>
      </c>
      <c r="BZ242" s="84">
        <v>100</v>
      </c>
      <c r="CA242" s="84">
        <v>81.049218980253471</v>
      </c>
      <c r="CB242" s="72" t="s">
        <v>3443</v>
      </c>
      <c r="CC242" s="82">
        <v>0.27500000000000002</v>
      </c>
      <c r="CD242" s="72" t="s">
        <v>3461</v>
      </c>
      <c r="CE242" s="83">
        <v>100</v>
      </c>
      <c r="CF242" s="83">
        <v>81.049218980253471</v>
      </c>
      <c r="CG242" s="72" t="s">
        <v>3443</v>
      </c>
    </row>
    <row r="243" spans="1:85" ht="45" hidden="1" customHeight="1" x14ac:dyDescent="0.3">
      <c r="A243" s="62">
        <v>876</v>
      </c>
      <c r="B243" s="13">
        <v>876</v>
      </c>
      <c r="C243" s="63">
        <v>0</v>
      </c>
      <c r="D243" s="64">
        <v>3</v>
      </c>
      <c r="E243" s="13" t="s">
        <v>2155</v>
      </c>
      <c r="F243" s="13" t="s">
        <v>71</v>
      </c>
      <c r="G243" s="13">
        <v>45</v>
      </c>
      <c r="H243" s="13" t="s">
        <v>449</v>
      </c>
      <c r="I243" s="13">
        <v>197</v>
      </c>
      <c r="J243" s="13" t="s">
        <v>1590</v>
      </c>
      <c r="K243" s="13" t="s">
        <v>1966</v>
      </c>
      <c r="L243" s="13" t="s">
        <v>1526</v>
      </c>
      <c r="M243" s="13">
        <v>120</v>
      </c>
      <c r="N243" s="13" t="s">
        <v>1527</v>
      </c>
      <c r="O243" s="13" t="s">
        <v>87</v>
      </c>
      <c r="P243" s="13" t="s">
        <v>1868</v>
      </c>
      <c r="Q243" s="13" t="s">
        <v>1592</v>
      </c>
      <c r="R243" s="13">
        <v>4</v>
      </c>
      <c r="S243" s="13">
        <v>0.25</v>
      </c>
      <c r="T243" s="13">
        <v>0.75</v>
      </c>
      <c r="U243" s="13">
        <v>1</v>
      </c>
      <c r="V243" s="13">
        <v>1</v>
      </c>
      <c r="W243" s="13">
        <v>1</v>
      </c>
      <c r="X243" s="13" t="s">
        <v>3462</v>
      </c>
      <c r="Y243" s="13" t="s">
        <v>3463</v>
      </c>
      <c r="Z243" s="13">
        <v>0</v>
      </c>
      <c r="AA243" s="13">
        <v>0</v>
      </c>
      <c r="AB243" s="13">
        <v>0</v>
      </c>
      <c r="AC243" s="13">
        <v>2014</v>
      </c>
      <c r="AD243" s="13">
        <v>0</v>
      </c>
      <c r="AE243" s="13">
        <v>0</v>
      </c>
      <c r="AF243" s="13">
        <v>0</v>
      </c>
      <c r="AG243" s="13">
        <v>0</v>
      </c>
      <c r="AH243" s="13" t="s">
        <v>3464</v>
      </c>
      <c r="AI243" s="13">
        <v>0</v>
      </c>
      <c r="AJ243" s="13" t="s">
        <v>1876</v>
      </c>
      <c r="AK243" s="13">
        <v>0</v>
      </c>
      <c r="AL243" s="13" t="s">
        <v>1952</v>
      </c>
      <c r="AM243" s="13">
        <v>0</v>
      </c>
      <c r="AN243" s="13">
        <v>0</v>
      </c>
      <c r="AO243" s="13">
        <v>0</v>
      </c>
      <c r="AP243" s="13">
        <v>0</v>
      </c>
      <c r="AQ243" s="13">
        <v>0</v>
      </c>
      <c r="AR243" s="13">
        <v>0</v>
      </c>
      <c r="AS243" s="13">
        <v>0</v>
      </c>
      <c r="AT243" s="13">
        <v>0</v>
      </c>
      <c r="AU243" s="13">
        <v>0</v>
      </c>
      <c r="AV243" s="13">
        <v>0</v>
      </c>
      <c r="AW243" s="13">
        <v>0</v>
      </c>
      <c r="AX243" s="13">
        <v>0</v>
      </c>
      <c r="AY243" s="13">
        <v>0</v>
      </c>
      <c r="AZ243" s="13">
        <v>0</v>
      </c>
      <c r="BA243" s="13">
        <v>0</v>
      </c>
      <c r="BB243" s="13">
        <v>0</v>
      </c>
      <c r="BC243" s="13">
        <v>0</v>
      </c>
      <c r="BD243" s="13">
        <v>0</v>
      </c>
      <c r="BE243" s="13">
        <v>0</v>
      </c>
      <c r="BF243" s="13">
        <v>0</v>
      </c>
      <c r="BG243" s="13">
        <v>0</v>
      </c>
      <c r="BH243" s="13">
        <v>0</v>
      </c>
      <c r="BI243" s="13">
        <v>0</v>
      </c>
      <c r="BJ243" s="13">
        <v>0</v>
      </c>
      <c r="BK243" s="13" t="s">
        <v>1876</v>
      </c>
      <c r="BL243" s="13" t="s">
        <v>1868</v>
      </c>
      <c r="BM243" s="13" t="s">
        <v>1591</v>
      </c>
      <c r="BN243" s="13">
        <v>0</v>
      </c>
      <c r="BO243" s="13">
        <v>11</v>
      </c>
      <c r="BP243" s="13" t="s">
        <v>2050</v>
      </c>
      <c r="BQ243" s="66" t="s">
        <v>2803</v>
      </c>
      <c r="BR243" s="67" t="s">
        <v>2804</v>
      </c>
      <c r="BS243" s="68">
        <v>0.25</v>
      </c>
      <c r="BT243" s="72" t="s">
        <v>3465</v>
      </c>
      <c r="BU243" s="70">
        <v>100</v>
      </c>
      <c r="BV243" s="70">
        <v>6.25</v>
      </c>
      <c r="BW243" s="70"/>
      <c r="BX243" s="68">
        <v>0.37</v>
      </c>
      <c r="BY243" s="72" t="s">
        <v>3466</v>
      </c>
      <c r="BZ243" s="72"/>
      <c r="CA243" s="72"/>
      <c r="CB243" s="72"/>
      <c r="CC243" s="71">
        <v>0.75</v>
      </c>
      <c r="CD243" s="72" t="s">
        <v>3467</v>
      </c>
      <c r="CE243" s="159">
        <v>1</v>
      </c>
      <c r="CF243" s="159">
        <v>0.1875</v>
      </c>
      <c r="CG243" s="72"/>
    </row>
    <row r="244" spans="1:85" ht="113.25" hidden="1" customHeight="1" x14ac:dyDescent="0.3">
      <c r="A244" s="62">
        <v>880</v>
      </c>
      <c r="B244" s="13">
        <v>880</v>
      </c>
      <c r="C244" s="63">
        <v>0</v>
      </c>
      <c r="D244" s="64">
        <v>1</v>
      </c>
      <c r="E244" s="13" t="s">
        <v>2155</v>
      </c>
      <c r="F244" s="13" t="s">
        <v>71</v>
      </c>
      <c r="G244" s="13" t="s">
        <v>3411</v>
      </c>
      <c r="H244" s="13" t="s">
        <v>449</v>
      </c>
      <c r="I244" s="13" t="s">
        <v>3468</v>
      </c>
      <c r="J244" s="13" t="s">
        <v>1684</v>
      </c>
      <c r="K244" s="13" t="s">
        <v>2195</v>
      </c>
      <c r="L244" s="13" t="s">
        <v>1601</v>
      </c>
      <c r="M244" s="13" t="s">
        <v>2196</v>
      </c>
      <c r="N244" s="13" t="s">
        <v>1602</v>
      </c>
      <c r="O244" s="13" t="s">
        <v>87</v>
      </c>
      <c r="P244" s="13" t="s">
        <v>1868</v>
      </c>
      <c r="Q244" s="13" t="s">
        <v>1686</v>
      </c>
      <c r="R244" s="13">
        <v>100</v>
      </c>
      <c r="S244" s="13">
        <v>0</v>
      </c>
      <c r="T244" s="13">
        <v>1</v>
      </c>
      <c r="U244" s="13">
        <v>1</v>
      </c>
      <c r="V244" s="13">
        <v>1</v>
      </c>
      <c r="W244" s="13">
        <v>1</v>
      </c>
      <c r="X244" s="13" t="s">
        <v>3469</v>
      </c>
      <c r="Y244" s="13" t="s">
        <v>2045</v>
      </c>
      <c r="Z244" s="13" t="s">
        <v>3470</v>
      </c>
      <c r="AA244" s="13" t="s">
        <v>10</v>
      </c>
      <c r="AB244" s="13" t="s">
        <v>3471</v>
      </c>
      <c r="AC244" s="13">
        <v>2015</v>
      </c>
      <c r="AD244" s="13" t="s">
        <v>2201</v>
      </c>
      <c r="AE244" s="13" t="s">
        <v>1686</v>
      </c>
      <c r="AF244" s="13" t="s">
        <v>3469</v>
      </c>
      <c r="AG244" s="13" t="s">
        <v>3470</v>
      </c>
      <c r="AH244" s="13">
        <v>100</v>
      </c>
      <c r="AI244" s="13" t="s">
        <v>10</v>
      </c>
      <c r="AJ244" s="13" t="s">
        <v>1876</v>
      </c>
      <c r="AK244" s="13">
        <v>0</v>
      </c>
      <c r="AL244" s="13" t="s">
        <v>2090</v>
      </c>
      <c r="AM244" s="13">
        <v>0</v>
      </c>
      <c r="AN244" s="13">
        <v>0</v>
      </c>
      <c r="AO244" s="13">
        <v>0</v>
      </c>
      <c r="AP244" s="13">
        <v>0</v>
      </c>
      <c r="AQ244" s="13">
        <v>0</v>
      </c>
      <c r="AR244" s="13">
        <v>0</v>
      </c>
      <c r="AS244" s="13">
        <v>0</v>
      </c>
      <c r="AT244" s="13">
        <v>0</v>
      </c>
      <c r="AU244" s="13">
        <v>0</v>
      </c>
      <c r="AV244" s="13">
        <v>0</v>
      </c>
      <c r="AW244" s="13">
        <v>0</v>
      </c>
      <c r="AX244" s="13">
        <v>0</v>
      </c>
      <c r="AY244" s="13">
        <v>0</v>
      </c>
      <c r="AZ244" s="13">
        <v>0</v>
      </c>
      <c r="BA244" s="13">
        <v>0</v>
      </c>
      <c r="BB244" s="13">
        <v>0</v>
      </c>
      <c r="BC244" s="13">
        <v>0</v>
      </c>
      <c r="BD244" s="13">
        <v>0</v>
      </c>
      <c r="BE244" s="13">
        <v>0</v>
      </c>
      <c r="BF244" s="13">
        <v>0</v>
      </c>
      <c r="BG244" s="13" t="s">
        <v>1878</v>
      </c>
      <c r="BH244" s="13">
        <v>0</v>
      </c>
      <c r="BI244" s="13">
        <v>0</v>
      </c>
      <c r="BJ244" s="13">
        <v>0</v>
      </c>
      <c r="BK244" s="13" t="s">
        <v>1876</v>
      </c>
      <c r="BL244" s="13" t="s">
        <v>1868</v>
      </c>
      <c r="BM244" s="13" t="s">
        <v>1685</v>
      </c>
      <c r="BN244" s="13" t="s">
        <v>1991</v>
      </c>
      <c r="BO244" s="13">
        <v>3</v>
      </c>
      <c r="BP244" s="13" t="s">
        <v>1880</v>
      </c>
      <c r="BQ244" s="104" t="s">
        <v>1974</v>
      </c>
      <c r="BR244" s="104" t="s">
        <v>1974</v>
      </c>
      <c r="BS244" s="68">
        <v>0</v>
      </c>
      <c r="BT244" s="72"/>
      <c r="BU244" s="70"/>
      <c r="BV244" s="70"/>
      <c r="BW244" s="72" t="s">
        <v>2250</v>
      </c>
      <c r="BX244" s="146">
        <v>0.3</v>
      </c>
      <c r="BY244" s="72" t="s">
        <v>3472</v>
      </c>
      <c r="BZ244" s="103">
        <v>30</v>
      </c>
      <c r="CA244" s="103">
        <v>30</v>
      </c>
      <c r="CB244" s="72" t="s">
        <v>3473</v>
      </c>
      <c r="CC244" s="194">
        <v>0.5</v>
      </c>
      <c r="CD244" s="72" t="s">
        <v>3474</v>
      </c>
      <c r="CE244" s="97">
        <v>0.5</v>
      </c>
      <c r="CF244" s="97">
        <v>0.5</v>
      </c>
      <c r="CG244" s="72" t="s">
        <v>3475</v>
      </c>
    </row>
    <row r="245" spans="1:85" ht="113.25" hidden="1" customHeight="1" x14ac:dyDescent="0.3">
      <c r="A245" s="62">
        <v>882</v>
      </c>
      <c r="B245" s="13">
        <v>882</v>
      </c>
      <c r="C245" s="63">
        <v>0</v>
      </c>
      <c r="D245" s="64">
        <v>2</v>
      </c>
      <c r="E245" s="13" t="s">
        <v>2155</v>
      </c>
      <c r="F245" s="13" t="s">
        <v>71</v>
      </c>
      <c r="G245" s="13" t="s">
        <v>3411</v>
      </c>
      <c r="H245" s="13" t="s">
        <v>449</v>
      </c>
      <c r="I245" s="13" t="s">
        <v>3468</v>
      </c>
      <c r="J245" s="13" t="s">
        <v>1684</v>
      </c>
      <c r="K245" s="13" t="s">
        <v>2195</v>
      </c>
      <c r="L245" s="13" t="s">
        <v>1601</v>
      </c>
      <c r="M245" s="13" t="s">
        <v>2196</v>
      </c>
      <c r="N245" s="13" t="s">
        <v>1602</v>
      </c>
      <c r="O245" s="13" t="s">
        <v>87</v>
      </c>
      <c r="P245" s="13" t="s">
        <v>1868</v>
      </c>
      <c r="Q245" s="13" t="s">
        <v>1690</v>
      </c>
      <c r="R245" s="13">
        <v>100</v>
      </c>
      <c r="S245" s="13">
        <v>1</v>
      </c>
      <c r="T245" s="13">
        <v>1</v>
      </c>
      <c r="U245" s="13">
        <v>1</v>
      </c>
      <c r="V245" s="13">
        <v>1</v>
      </c>
      <c r="W245" s="13">
        <v>1</v>
      </c>
      <c r="X245" s="13" t="s">
        <v>3476</v>
      </c>
      <c r="Y245" s="13" t="s">
        <v>2255</v>
      </c>
      <c r="Z245" s="13" t="s">
        <v>3477</v>
      </c>
      <c r="AA245" s="13" t="s">
        <v>10</v>
      </c>
      <c r="AB245" s="13" t="s">
        <v>3478</v>
      </c>
      <c r="AC245" s="13">
        <v>0</v>
      </c>
      <c r="AD245" s="13" t="s">
        <v>2201</v>
      </c>
      <c r="AE245" s="13" t="s">
        <v>1690</v>
      </c>
      <c r="AF245" s="13" t="s">
        <v>3476</v>
      </c>
      <c r="AG245" s="13" t="s">
        <v>3477</v>
      </c>
      <c r="AH245" s="13">
        <v>100</v>
      </c>
      <c r="AI245" s="13" t="s">
        <v>10</v>
      </c>
      <c r="AJ245" s="13" t="s">
        <v>1876</v>
      </c>
      <c r="AK245" s="13">
        <v>0</v>
      </c>
      <c r="AL245" s="13" t="s">
        <v>2090</v>
      </c>
      <c r="AM245" s="13">
        <v>0</v>
      </c>
      <c r="AN245" s="13">
        <v>0</v>
      </c>
      <c r="AO245" s="13">
        <v>0</v>
      </c>
      <c r="AP245" s="13">
        <v>0</v>
      </c>
      <c r="AQ245" s="13">
        <v>0</v>
      </c>
      <c r="AR245" s="13">
        <v>0</v>
      </c>
      <c r="AS245" s="13">
        <v>0</v>
      </c>
      <c r="AT245" s="13">
        <v>0</v>
      </c>
      <c r="AU245" s="13">
        <v>0</v>
      </c>
      <c r="AV245" s="13">
        <v>0</v>
      </c>
      <c r="AW245" s="13">
        <v>0</v>
      </c>
      <c r="AX245" s="13">
        <v>0</v>
      </c>
      <c r="AY245" s="13">
        <v>0</v>
      </c>
      <c r="AZ245" s="13">
        <v>0</v>
      </c>
      <c r="BA245" s="13">
        <v>0</v>
      </c>
      <c r="BB245" s="13">
        <v>0</v>
      </c>
      <c r="BC245" s="13">
        <v>0</v>
      </c>
      <c r="BD245" s="13">
        <v>0</v>
      </c>
      <c r="BE245" s="13">
        <v>0</v>
      </c>
      <c r="BF245" s="13">
        <v>0</v>
      </c>
      <c r="BG245" s="13">
        <v>0</v>
      </c>
      <c r="BH245" s="13" t="s">
        <v>1878</v>
      </c>
      <c r="BI245" s="13">
        <v>0</v>
      </c>
      <c r="BJ245" s="13">
        <v>0</v>
      </c>
      <c r="BK245" s="13" t="s">
        <v>1876</v>
      </c>
      <c r="BL245" s="13" t="s">
        <v>1868</v>
      </c>
      <c r="BM245" s="13" t="s">
        <v>1689</v>
      </c>
      <c r="BN245" s="13" t="s">
        <v>1991</v>
      </c>
      <c r="BO245" s="13">
        <v>3</v>
      </c>
      <c r="BP245" s="13" t="s">
        <v>1880</v>
      </c>
      <c r="BQ245" s="66" t="s">
        <v>2270</v>
      </c>
      <c r="BR245" s="67" t="s">
        <v>2271</v>
      </c>
      <c r="BS245" s="68">
        <v>0.99880000000000002</v>
      </c>
      <c r="BT245" s="72"/>
      <c r="BU245" s="70"/>
      <c r="BV245" s="70"/>
      <c r="BW245" s="72" t="s">
        <v>2250</v>
      </c>
      <c r="BX245" s="146">
        <v>0.52100000000000002</v>
      </c>
      <c r="BY245" s="2" t="s">
        <v>3479</v>
      </c>
      <c r="BZ245" s="196">
        <v>50</v>
      </c>
      <c r="CA245" s="196">
        <v>52.1</v>
      </c>
      <c r="CB245" s="72" t="s">
        <v>3480</v>
      </c>
      <c r="CC245" s="194">
        <v>1.7869999999999999</v>
      </c>
      <c r="CD245" s="2" t="s">
        <v>3481</v>
      </c>
      <c r="CE245" s="159">
        <v>1.7869999999999999</v>
      </c>
      <c r="CF245" s="159">
        <v>1.7869999999999999</v>
      </c>
      <c r="CG245" s="72" t="s">
        <v>3482</v>
      </c>
    </row>
    <row r="246" spans="1:85" ht="113.25" hidden="1" customHeight="1" x14ac:dyDescent="0.3">
      <c r="A246" s="62">
        <v>885</v>
      </c>
      <c r="B246" s="13">
        <v>885</v>
      </c>
      <c r="C246" s="63">
        <v>0</v>
      </c>
      <c r="D246" s="64">
        <v>1</v>
      </c>
      <c r="E246" s="13" t="s">
        <v>2155</v>
      </c>
      <c r="F246" s="13" t="s">
        <v>71</v>
      </c>
      <c r="G246" s="13" t="s">
        <v>3411</v>
      </c>
      <c r="H246" s="13" t="s">
        <v>449</v>
      </c>
      <c r="I246" s="13" t="s">
        <v>3468</v>
      </c>
      <c r="J246" s="13" t="s">
        <v>1684</v>
      </c>
      <c r="K246" s="13" t="s">
        <v>2195</v>
      </c>
      <c r="L246" s="13" t="s">
        <v>1601</v>
      </c>
      <c r="M246" s="13" t="s">
        <v>2196</v>
      </c>
      <c r="N246" s="13" t="s">
        <v>1602</v>
      </c>
      <c r="O246" s="13" t="s">
        <v>87</v>
      </c>
      <c r="P246" s="13" t="s">
        <v>1868</v>
      </c>
      <c r="Q246" s="13" t="s">
        <v>1696</v>
      </c>
      <c r="R246" s="13">
        <v>100</v>
      </c>
      <c r="S246" s="13">
        <v>0</v>
      </c>
      <c r="T246" s="13">
        <v>1</v>
      </c>
      <c r="U246" s="13">
        <v>1</v>
      </c>
      <c r="V246" s="13">
        <v>1</v>
      </c>
      <c r="W246" s="13">
        <v>1</v>
      </c>
      <c r="X246" s="13" t="s">
        <v>3483</v>
      </c>
      <c r="Y246" s="13" t="s">
        <v>3484</v>
      </c>
      <c r="Z246" s="13" t="s">
        <v>3485</v>
      </c>
      <c r="AA246" s="13" t="s">
        <v>10</v>
      </c>
      <c r="AB246" s="13" t="s">
        <v>3471</v>
      </c>
      <c r="AC246" s="13">
        <v>0</v>
      </c>
      <c r="AD246" s="13" t="s">
        <v>2201</v>
      </c>
      <c r="AE246" s="13" t="s">
        <v>1696</v>
      </c>
      <c r="AF246" s="13" t="s">
        <v>3483</v>
      </c>
      <c r="AG246" s="13" t="s">
        <v>3485</v>
      </c>
      <c r="AH246" s="13">
        <v>100</v>
      </c>
      <c r="AI246" s="13" t="s">
        <v>10</v>
      </c>
      <c r="AJ246" s="13" t="s">
        <v>1876</v>
      </c>
      <c r="AK246" s="13">
        <v>0</v>
      </c>
      <c r="AL246" s="13" t="s">
        <v>2090</v>
      </c>
      <c r="AM246" s="13">
        <v>0</v>
      </c>
      <c r="AN246" s="13">
        <v>0</v>
      </c>
      <c r="AO246" s="13">
        <v>0</v>
      </c>
      <c r="AP246" s="13">
        <v>0</v>
      </c>
      <c r="AQ246" s="13">
        <v>0</v>
      </c>
      <c r="AR246" s="13">
        <v>0</v>
      </c>
      <c r="AS246" s="13">
        <v>0</v>
      </c>
      <c r="AT246" s="13">
        <v>0</v>
      </c>
      <c r="AU246" s="13">
        <v>0</v>
      </c>
      <c r="AV246" s="13">
        <v>0</v>
      </c>
      <c r="AW246" s="13">
        <v>0</v>
      </c>
      <c r="AX246" s="13">
        <v>0</v>
      </c>
      <c r="AY246" s="13">
        <v>0</v>
      </c>
      <c r="AZ246" s="13">
        <v>0</v>
      </c>
      <c r="BA246" s="13">
        <v>0</v>
      </c>
      <c r="BB246" s="13">
        <v>0</v>
      </c>
      <c r="BC246" s="13">
        <v>0</v>
      </c>
      <c r="BD246" s="13">
        <v>0</v>
      </c>
      <c r="BE246" s="13">
        <v>0</v>
      </c>
      <c r="BF246" s="13" t="s">
        <v>1878</v>
      </c>
      <c r="BG246" s="13">
        <v>0</v>
      </c>
      <c r="BH246" s="13">
        <v>0</v>
      </c>
      <c r="BI246" s="13">
        <v>0</v>
      </c>
      <c r="BJ246" s="13">
        <v>0</v>
      </c>
      <c r="BK246" s="13" t="s">
        <v>1876</v>
      </c>
      <c r="BL246" s="13" t="s">
        <v>1868</v>
      </c>
      <c r="BM246" s="13" t="s">
        <v>1695</v>
      </c>
      <c r="BN246" s="13" t="s">
        <v>1991</v>
      </c>
      <c r="BO246" s="13">
        <v>3</v>
      </c>
      <c r="BP246" s="13" t="s">
        <v>1880</v>
      </c>
      <c r="BQ246" s="104" t="s">
        <v>1974</v>
      </c>
      <c r="BR246" s="104" t="s">
        <v>1974</v>
      </c>
      <c r="BS246" s="68">
        <v>0</v>
      </c>
      <c r="BT246" s="72"/>
      <c r="BU246" s="70"/>
      <c r="BV246" s="70"/>
      <c r="BW246" s="72" t="s">
        <v>2250</v>
      </c>
      <c r="BX246" s="146">
        <v>0.4</v>
      </c>
      <c r="BY246" s="107" t="s">
        <v>3486</v>
      </c>
      <c r="BZ246" s="103">
        <v>40</v>
      </c>
      <c r="CA246" s="103">
        <v>40</v>
      </c>
      <c r="CB246" s="72"/>
      <c r="CC246" s="194">
        <v>0.5</v>
      </c>
      <c r="CD246" s="107" t="s">
        <v>3487</v>
      </c>
      <c r="CE246" s="97">
        <v>0.5</v>
      </c>
      <c r="CF246" s="97">
        <v>0.5</v>
      </c>
      <c r="CG246" s="72" t="s">
        <v>3488</v>
      </c>
    </row>
    <row r="247" spans="1:85" ht="113.25" hidden="1" customHeight="1" x14ac:dyDescent="0.3">
      <c r="A247" s="62">
        <v>886</v>
      </c>
      <c r="B247" s="13">
        <v>886</v>
      </c>
      <c r="C247" s="63">
        <v>0</v>
      </c>
      <c r="D247" s="64">
        <v>2</v>
      </c>
      <c r="E247" s="13" t="s">
        <v>2155</v>
      </c>
      <c r="F247" s="13" t="s">
        <v>71</v>
      </c>
      <c r="G247" s="13" t="s">
        <v>3411</v>
      </c>
      <c r="H247" s="13" t="s">
        <v>449</v>
      </c>
      <c r="I247" s="13" t="s">
        <v>3468</v>
      </c>
      <c r="J247" s="13" t="s">
        <v>1684</v>
      </c>
      <c r="K247" s="13" t="s">
        <v>2195</v>
      </c>
      <c r="L247" s="13" t="s">
        <v>1601</v>
      </c>
      <c r="M247" s="13" t="s">
        <v>2196</v>
      </c>
      <c r="N247" s="13" t="s">
        <v>1602</v>
      </c>
      <c r="O247" s="13" t="s">
        <v>87</v>
      </c>
      <c r="P247" s="13" t="s">
        <v>1868</v>
      </c>
      <c r="Q247" s="13" t="s">
        <v>1698</v>
      </c>
      <c r="R247" s="13">
        <v>100</v>
      </c>
      <c r="S247" s="13">
        <v>1</v>
      </c>
      <c r="T247" s="13">
        <v>1</v>
      </c>
      <c r="U247" s="13">
        <v>1</v>
      </c>
      <c r="V247" s="13">
        <v>1</v>
      </c>
      <c r="W247" s="13">
        <v>1</v>
      </c>
      <c r="X247" s="13" t="s">
        <v>3489</v>
      </c>
      <c r="Y247" s="13" t="s">
        <v>2255</v>
      </c>
      <c r="Z247" s="13" t="s">
        <v>3490</v>
      </c>
      <c r="AA247" s="13" t="s">
        <v>10</v>
      </c>
      <c r="AB247" s="13" t="s">
        <v>3491</v>
      </c>
      <c r="AC247" s="13">
        <v>2015</v>
      </c>
      <c r="AD247" s="13" t="s">
        <v>2201</v>
      </c>
      <c r="AE247" s="13" t="s">
        <v>1698</v>
      </c>
      <c r="AF247" s="13" t="s">
        <v>3489</v>
      </c>
      <c r="AG247" s="13" t="s">
        <v>3490</v>
      </c>
      <c r="AH247" s="13">
        <v>100</v>
      </c>
      <c r="AI247" s="13" t="s">
        <v>10</v>
      </c>
      <c r="AJ247" s="13" t="s">
        <v>1876</v>
      </c>
      <c r="AK247" s="13">
        <v>0</v>
      </c>
      <c r="AL247" s="13" t="s">
        <v>2090</v>
      </c>
      <c r="AM247" s="13">
        <v>0</v>
      </c>
      <c r="AN247" s="13">
        <v>0</v>
      </c>
      <c r="AO247" s="13">
        <v>0</v>
      </c>
      <c r="AP247" s="13">
        <v>0</v>
      </c>
      <c r="AQ247" s="13">
        <v>0</v>
      </c>
      <c r="AR247" s="13">
        <v>0</v>
      </c>
      <c r="AS247" s="13">
        <v>0</v>
      </c>
      <c r="AT247" s="13">
        <v>0</v>
      </c>
      <c r="AU247" s="13">
        <v>0</v>
      </c>
      <c r="AV247" s="13">
        <v>0</v>
      </c>
      <c r="AW247" s="13">
        <v>0</v>
      </c>
      <c r="AX247" s="13">
        <v>0</v>
      </c>
      <c r="AY247" s="13">
        <v>0</v>
      </c>
      <c r="AZ247" s="13">
        <v>0</v>
      </c>
      <c r="BA247" s="13">
        <v>0</v>
      </c>
      <c r="BB247" s="13">
        <v>0</v>
      </c>
      <c r="BC247" s="13">
        <v>0</v>
      </c>
      <c r="BD247" s="13">
        <v>0</v>
      </c>
      <c r="BE247" s="13">
        <v>0</v>
      </c>
      <c r="BF247" s="13">
        <v>0</v>
      </c>
      <c r="BG247" s="13">
        <v>0</v>
      </c>
      <c r="BH247" s="13">
        <v>0</v>
      </c>
      <c r="BI247" s="13">
        <v>0</v>
      </c>
      <c r="BJ247" s="13">
        <v>0</v>
      </c>
      <c r="BK247" s="13" t="s">
        <v>1876</v>
      </c>
      <c r="BL247" s="13" t="s">
        <v>1868</v>
      </c>
      <c r="BM247" s="13" t="s">
        <v>1697</v>
      </c>
      <c r="BN247" s="13" t="s">
        <v>1991</v>
      </c>
      <c r="BO247" s="13">
        <v>3</v>
      </c>
      <c r="BP247" s="13" t="s">
        <v>1880</v>
      </c>
      <c r="BQ247" s="104" t="s">
        <v>1974</v>
      </c>
      <c r="BR247" s="104" t="s">
        <v>1974</v>
      </c>
      <c r="BS247" s="68">
        <v>0.9</v>
      </c>
      <c r="BT247" s="72"/>
      <c r="BU247" s="70"/>
      <c r="BV247" s="70"/>
      <c r="BW247" s="72" t="s">
        <v>2250</v>
      </c>
      <c r="BX247" s="146">
        <v>1</v>
      </c>
      <c r="BY247" s="72" t="s">
        <v>3492</v>
      </c>
      <c r="BZ247" s="103">
        <v>100</v>
      </c>
      <c r="CA247" s="103">
        <v>100</v>
      </c>
      <c r="CB247" s="72" t="s">
        <v>3493</v>
      </c>
      <c r="CC247" s="194">
        <v>1</v>
      </c>
      <c r="CD247" s="72" t="s">
        <v>3494</v>
      </c>
      <c r="CE247" s="97">
        <v>1</v>
      </c>
      <c r="CF247" s="97">
        <v>1</v>
      </c>
      <c r="CG247" s="72"/>
    </row>
    <row r="248" spans="1:85" ht="113.25" hidden="1" customHeight="1" x14ac:dyDescent="0.3">
      <c r="A248" s="62">
        <v>888</v>
      </c>
      <c r="B248" s="13">
        <v>876</v>
      </c>
      <c r="C248" s="63">
        <v>0</v>
      </c>
      <c r="D248" s="64">
        <v>2</v>
      </c>
      <c r="E248" s="13" t="s">
        <v>2155</v>
      </c>
      <c r="F248" s="13" t="s">
        <v>71</v>
      </c>
      <c r="G248" s="13" t="s">
        <v>3411</v>
      </c>
      <c r="H248" s="13" t="s">
        <v>449</v>
      </c>
      <c r="I248" s="13">
        <v>199</v>
      </c>
      <c r="J248" s="13" t="s">
        <v>835</v>
      </c>
      <c r="K248" s="13" t="s">
        <v>2752</v>
      </c>
      <c r="L248" s="13" t="s">
        <v>746</v>
      </c>
      <c r="M248" s="13">
        <v>104</v>
      </c>
      <c r="N248" s="13" t="s">
        <v>747</v>
      </c>
      <c r="O248" s="13" t="s">
        <v>87</v>
      </c>
      <c r="P248" s="13" t="s">
        <v>1868</v>
      </c>
      <c r="Q248" s="13" t="s">
        <v>837</v>
      </c>
      <c r="R248" s="13">
        <v>48</v>
      </c>
      <c r="S248" s="13"/>
      <c r="T248" s="13"/>
      <c r="U248" s="13"/>
      <c r="V248" s="13"/>
      <c r="W248" s="13"/>
      <c r="X248" s="13" t="s">
        <v>3495</v>
      </c>
      <c r="Y248" s="13" t="s">
        <v>1933</v>
      </c>
      <c r="Z248" s="13" t="s">
        <v>3496</v>
      </c>
      <c r="AA248" s="13" t="s">
        <v>1899</v>
      </c>
      <c r="AB248" s="13">
        <v>36</v>
      </c>
      <c r="AC248" s="13">
        <v>2015</v>
      </c>
      <c r="AD248" s="13" t="s">
        <v>3497</v>
      </c>
      <c r="AE248" s="13" t="s">
        <v>837</v>
      </c>
      <c r="AF248" s="13" t="s">
        <v>3495</v>
      </c>
      <c r="AG248" s="13" t="s">
        <v>3498</v>
      </c>
      <c r="AH248" s="13">
        <v>36</v>
      </c>
      <c r="AI248" s="13" t="s">
        <v>3499</v>
      </c>
      <c r="AJ248" s="13">
        <v>0</v>
      </c>
      <c r="AK248" s="13" t="s">
        <v>1876</v>
      </c>
      <c r="AL248" s="13" t="s">
        <v>1952</v>
      </c>
      <c r="AM248" s="13">
        <v>0</v>
      </c>
      <c r="AN248" s="13">
        <v>0</v>
      </c>
      <c r="AO248" s="13">
        <v>0</v>
      </c>
      <c r="AP248" s="13">
        <v>0</v>
      </c>
      <c r="AQ248" s="13">
        <v>0</v>
      </c>
      <c r="AR248" s="13">
        <v>0</v>
      </c>
      <c r="AS248" s="13">
        <v>0</v>
      </c>
      <c r="AT248" s="13">
        <v>0</v>
      </c>
      <c r="AU248" s="13">
        <v>0</v>
      </c>
      <c r="AV248" s="13">
        <v>0</v>
      </c>
      <c r="AW248" s="13">
        <v>0</v>
      </c>
      <c r="AX248" s="13">
        <v>0</v>
      </c>
      <c r="AY248" s="13">
        <v>0</v>
      </c>
      <c r="AZ248" s="13">
        <v>0</v>
      </c>
      <c r="BA248" s="13">
        <v>0</v>
      </c>
      <c r="BB248" s="13">
        <v>0</v>
      </c>
      <c r="BC248" s="13">
        <v>0</v>
      </c>
      <c r="BD248" s="13">
        <v>0</v>
      </c>
      <c r="BE248" s="13">
        <v>0</v>
      </c>
      <c r="BF248" s="13">
        <v>0</v>
      </c>
      <c r="BG248" s="13">
        <v>0</v>
      </c>
      <c r="BH248" s="13">
        <v>0</v>
      </c>
      <c r="BI248" s="13">
        <v>0</v>
      </c>
      <c r="BJ248" s="13">
        <v>0</v>
      </c>
      <c r="BK248" s="13" t="s">
        <v>1876</v>
      </c>
      <c r="BL248" s="13" t="s">
        <v>1868</v>
      </c>
      <c r="BM248" s="13" t="s">
        <v>836</v>
      </c>
      <c r="BN248" s="13">
        <v>0</v>
      </c>
      <c r="BO248" s="13">
        <v>17</v>
      </c>
      <c r="BP248" s="13" t="s">
        <v>2798</v>
      </c>
      <c r="BQ248" s="66" t="s">
        <v>3500</v>
      </c>
      <c r="BR248" s="67" t="s">
        <v>3501</v>
      </c>
      <c r="BS248" s="68"/>
      <c r="BT248" s="70"/>
      <c r="BU248" s="70"/>
      <c r="BV248" s="70"/>
      <c r="BW248" s="70"/>
      <c r="BX248" s="68">
        <v>3</v>
      </c>
      <c r="BY248" s="109"/>
      <c r="BZ248" s="97">
        <v>21</v>
      </c>
      <c r="CA248" s="97">
        <v>6</v>
      </c>
      <c r="CB248" s="109"/>
      <c r="CC248" s="71">
        <v>15</v>
      </c>
      <c r="CD248" s="109" t="s">
        <v>3502</v>
      </c>
      <c r="CE248" s="97">
        <v>1.07</v>
      </c>
      <c r="CF248" s="97">
        <v>0.44</v>
      </c>
      <c r="CG248" s="109" t="s">
        <v>3503</v>
      </c>
    </row>
    <row r="249" spans="1:85" ht="113.25" hidden="1" customHeight="1" x14ac:dyDescent="0.3">
      <c r="A249" s="62">
        <v>890</v>
      </c>
      <c r="B249" s="13">
        <v>890</v>
      </c>
      <c r="C249" s="63">
        <v>0</v>
      </c>
      <c r="D249" s="64">
        <v>4</v>
      </c>
      <c r="E249" s="13" t="s">
        <v>2155</v>
      </c>
      <c r="F249" s="13" t="s">
        <v>71</v>
      </c>
      <c r="G249" s="13" t="s">
        <v>3411</v>
      </c>
      <c r="H249" s="13" t="s">
        <v>449</v>
      </c>
      <c r="I249" s="13" t="s">
        <v>2866</v>
      </c>
      <c r="J249" s="13" t="s">
        <v>1315</v>
      </c>
      <c r="K249" s="13" t="s">
        <v>1866</v>
      </c>
      <c r="L249" s="13" t="s">
        <v>1193</v>
      </c>
      <c r="M249" s="13" t="s">
        <v>1867</v>
      </c>
      <c r="N249" s="13" t="s">
        <v>1194</v>
      </c>
      <c r="O249" s="13" t="s">
        <v>87</v>
      </c>
      <c r="P249" s="13" t="s">
        <v>1868</v>
      </c>
      <c r="Q249" s="13" t="s">
        <v>1317</v>
      </c>
      <c r="R249" s="13">
        <v>80</v>
      </c>
      <c r="S249" s="13">
        <v>0</v>
      </c>
      <c r="T249" s="13">
        <v>0</v>
      </c>
      <c r="U249" s="13">
        <v>0.32</v>
      </c>
      <c r="V249" s="13">
        <v>0.48</v>
      </c>
      <c r="W249" s="13">
        <v>0</v>
      </c>
      <c r="X249" s="13" t="s">
        <v>3504</v>
      </c>
      <c r="Y249" s="13" t="s">
        <v>1870</v>
      </c>
      <c r="Z249" s="13" t="s">
        <v>3505</v>
      </c>
      <c r="AA249" s="13" t="s">
        <v>3506</v>
      </c>
      <c r="AB249" s="13">
        <v>126</v>
      </c>
      <c r="AC249" s="13">
        <v>2015</v>
      </c>
      <c r="AD249" s="13" t="s">
        <v>1901</v>
      </c>
      <c r="AE249" s="13" t="s">
        <v>3507</v>
      </c>
      <c r="AF249" s="13" t="s">
        <v>3507</v>
      </c>
      <c r="AG249" s="13" t="s">
        <v>1899</v>
      </c>
      <c r="AH249" s="13">
        <v>126</v>
      </c>
      <c r="AI249" s="13" t="s">
        <v>3508</v>
      </c>
      <c r="AJ249" s="13" t="s">
        <v>1876</v>
      </c>
      <c r="AK249" s="13">
        <v>0</v>
      </c>
      <c r="AL249" s="13" t="s">
        <v>1891</v>
      </c>
      <c r="AM249" s="13">
        <v>0</v>
      </c>
      <c r="AN249" s="13">
        <v>0</v>
      </c>
      <c r="AO249" s="13">
        <v>0</v>
      </c>
      <c r="AP249" s="13">
        <v>0</v>
      </c>
      <c r="AQ249" s="13">
        <v>0</v>
      </c>
      <c r="AR249" s="13">
        <v>0</v>
      </c>
      <c r="AS249" s="13">
        <v>0</v>
      </c>
      <c r="AT249" s="13">
        <v>0</v>
      </c>
      <c r="AU249" s="13">
        <v>0</v>
      </c>
      <c r="AV249" s="13">
        <v>0</v>
      </c>
      <c r="AW249" s="13">
        <v>0</v>
      </c>
      <c r="AX249" s="13">
        <v>0</v>
      </c>
      <c r="AY249" s="13">
        <v>0</v>
      </c>
      <c r="AZ249" s="13">
        <v>0</v>
      </c>
      <c r="BA249" s="13">
        <v>0</v>
      </c>
      <c r="BB249" s="13">
        <v>0</v>
      </c>
      <c r="BC249" s="13">
        <v>0</v>
      </c>
      <c r="BD249" s="13">
        <v>0</v>
      </c>
      <c r="BE249" s="13">
        <v>0</v>
      </c>
      <c r="BF249" s="13">
        <v>0</v>
      </c>
      <c r="BG249" s="13">
        <v>0</v>
      </c>
      <c r="BH249" s="13" t="s">
        <v>1878</v>
      </c>
      <c r="BI249" s="13">
        <v>0</v>
      </c>
      <c r="BJ249" s="13">
        <v>0</v>
      </c>
      <c r="BK249" s="13" t="s">
        <v>1876</v>
      </c>
      <c r="BL249" s="13" t="s">
        <v>1868</v>
      </c>
      <c r="BM249" s="13" t="s">
        <v>1316</v>
      </c>
      <c r="BN249" s="13" t="s">
        <v>31</v>
      </c>
      <c r="BO249" s="13">
        <v>16</v>
      </c>
      <c r="BP249" s="13" t="s">
        <v>2035</v>
      </c>
      <c r="BQ249" s="66" t="s">
        <v>3249</v>
      </c>
      <c r="BR249" s="67" t="s">
        <v>2761</v>
      </c>
      <c r="BS249" s="68">
        <v>0</v>
      </c>
      <c r="BT249" s="13" t="s">
        <v>2473</v>
      </c>
      <c r="BU249" s="70">
        <v>0</v>
      </c>
      <c r="BV249" s="70">
        <v>0</v>
      </c>
      <c r="BW249" s="70"/>
      <c r="BX249" s="68"/>
      <c r="BY249" s="13"/>
      <c r="BZ249" s="70"/>
      <c r="CA249" s="70"/>
      <c r="CB249" s="70"/>
      <c r="CC249" s="71" t="s">
        <v>1974</v>
      </c>
      <c r="CD249" s="13" t="s">
        <v>2473</v>
      </c>
      <c r="CE249" s="160" t="s">
        <v>1974</v>
      </c>
      <c r="CF249" s="160" t="s">
        <v>1974</v>
      </c>
      <c r="CG249" s="70"/>
    </row>
    <row r="250" spans="1:85" ht="45" hidden="1" customHeight="1" x14ac:dyDescent="0.3">
      <c r="A250" s="197">
        <v>896</v>
      </c>
      <c r="B250" s="13">
        <v>884</v>
      </c>
      <c r="C250" s="63">
        <v>0</v>
      </c>
      <c r="D250" s="64">
        <v>1</v>
      </c>
      <c r="E250" s="13" t="s">
        <v>2086</v>
      </c>
      <c r="F250" s="13" t="s">
        <v>134</v>
      </c>
      <c r="G250" s="13" t="s">
        <v>3033</v>
      </c>
      <c r="H250" s="13" t="s">
        <v>169</v>
      </c>
      <c r="I250" s="13" t="s">
        <v>3034</v>
      </c>
      <c r="J250" s="13" t="s">
        <v>170</v>
      </c>
      <c r="K250" s="13" t="s">
        <v>2042</v>
      </c>
      <c r="L250" s="13" t="s">
        <v>111</v>
      </c>
      <c r="M250" s="13">
        <v>126</v>
      </c>
      <c r="N250" s="13" t="s">
        <v>128</v>
      </c>
      <c r="O250" s="13" t="s">
        <v>87</v>
      </c>
      <c r="P250" s="13" t="s">
        <v>1868</v>
      </c>
      <c r="Q250" s="13" t="s">
        <v>310</v>
      </c>
      <c r="R250" s="13">
        <v>2500000</v>
      </c>
      <c r="S250" s="198">
        <v>306328</v>
      </c>
      <c r="T250" s="198">
        <v>670000</v>
      </c>
      <c r="U250" s="198">
        <v>670000</v>
      </c>
      <c r="V250" s="198">
        <v>657200</v>
      </c>
      <c r="W250" s="198">
        <v>196472</v>
      </c>
      <c r="X250" s="13" t="s">
        <v>3509</v>
      </c>
      <c r="Y250" s="13" t="s">
        <v>2045</v>
      </c>
      <c r="Z250" s="13" t="s">
        <v>3510</v>
      </c>
      <c r="AA250" s="13" t="s">
        <v>3509</v>
      </c>
      <c r="AB250" s="13">
        <v>650000</v>
      </c>
      <c r="AC250" s="13">
        <v>2015</v>
      </c>
      <c r="AD250" s="13" t="s">
        <v>2996</v>
      </c>
      <c r="AE250" s="13">
        <v>0</v>
      </c>
      <c r="AF250" s="13">
        <v>0</v>
      </c>
      <c r="AG250" s="13">
        <v>0</v>
      </c>
      <c r="AH250" s="13">
        <v>0</v>
      </c>
      <c r="AI250" s="13">
        <v>0</v>
      </c>
      <c r="AJ250" s="13" t="s">
        <v>1876</v>
      </c>
      <c r="AK250" s="13">
        <v>0</v>
      </c>
      <c r="AL250" s="13" t="s">
        <v>1952</v>
      </c>
      <c r="AM250" s="13">
        <v>0</v>
      </c>
      <c r="AN250" s="13">
        <v>0</v>
      </c>
      <c r="AO250" s="13">
        <v>0</v>
      </c>
      <c r="AP250" s="13">
        <v>0</v>
      </c>
      <c r="AQ250" s="13">
        <v>0</v>
      </c>
      <c r="AR250" s="13">
        <v>0</v>
      </c>
      <c r="AS250" s="13">
        <v>0</v>
      </c>
      <c r="AT250" s="13">
        <v>0</v>
      </c>
      <c r="AU250" s="13">
        <v>0</v>
      </c>
      <c r="AV250" s="13">
        <v>0</v>
      </c>
      <c r="AW250" s="13">
        <v>0</v>
      </c>
      <c r="AX250" s="13">
        <v>0</v>
      </c>
      <c r="AY250" s="13">
        <v>0</v>
      </c>
      <c r="AZ250" s="13">
        <v>0</v>
      </c>
      <c r="BA250" s="13">
        <v>0</v>
      </c>
      <c r="BB250" s="13">
        <v>0</v>
      </c>
      <c r="BC250" s="13">
        <v>0</v>
      </c>
      <c r="BD250" s="13">
        <v>0</v>
      </c>
      <c r="BE250" s="13">
        <v>0</v>
      </c>
      <c r="BF250" s="13">
        <v>0</v>
      </c>
      <c r="BG250" s="13">
        <v>0</v>
      </c>
      <c r="BH250" s="13">
        <v>0</v>
      </c>
      <c r="BI250" s="13">
        <v>0</v>
      </c>
      <c r="BJ250" s="13">
        <v>0</v>
      </c>
      <c r="BK250" s="13" t="s">
        <v>1876</v>
      </c>
      <c r="BL250" s="13" t="s">
        <v>1868</v>
      </c>
      <c r="BM250" s="13" t="s">
        <v>309</v>
      </c>
      <c r="BN250" s="13" t="s">
        <v>3129</v>
      </c>
      <c r="BO250" s="13">
        <v>12</v>
      </c>
      <c r="BP250" s="13" t="s">
        <v>3198</v>
      </c>
      <c r="BQ250" s="66" t="s">
        <v>3406</v>
      </c>
      <c r="BR250" s="67" t="s">
        <v>3407</v>
      </c>
      <c r="BS250" s="80">
        <v>326.63200000000001</v>
      </c>
      <c r="BT250" s="72" t="s">
        <v>3511</v>
      </c>
      <c r="BU250" s="70">
        <v>0.10662818939176308</v>
      </c>
      <c r="BV250" s="70">
        <v>1.306528E-2</v>
      </c>
      <c r="BW250" s="70"/>
      <c r="BX250" s="80">
        <v>364818</v>
      </c>
      <c r="BY250" s="72" t="s">
        <v>3512</v>
      </c>
      <c r="BZ250" s="91">
        <v>56.97</v>
      </c>
      <c r="CA250" s="91">
        <v>27.66</v>
      </c>
      <c r="CB250" s="70"/>
      <c r="CC250" s="82">
        <v>1219162</v>
      </c>
      <c r="CD250" s="72" t="s">
        <v>3513</v>
      </c>
      <c r="CE250" s="92" t="s">
        <v>3514</v>
      </c>
      <c r="CF250" s="92" t="s">
        <v>3515</v>
      </c>
      <c r="CG250" s="70"/>
    </row>
    <row r="251" spans="1:85" ht="45" hidden="1" customHeight="1" x14ac:dyDescent="0.3">
      <c r="A251" s="197">
        <v>897</v>
      </c>
      <c r="B251" s="13">
        <v>897</v>
      </c>
      <c r="C251" s="63">
        <v>0</v>
      </c>
      <c r="D251" s="64">
        <v>1</v>
      </c>
      <c r="E251" s="13" t="s">
        <v>2086</v>
      </c>
      <c r="F251" s="13" t="s">
        <v>134</v>
      </c>
      <c r="G251" s="13">
        <v>40</v>
      </c>
      <c r="H251" s="13" t="s">
        <v>241</v>
      </c>
      <c r="I251" s="13">
        <v>181</v>
      </c>
      <c r="J251" s="13" t="s">
        <v>242</v>
      </c>
      <c r="K251" s="13" t="s">
        <v>2042</v>
      </c>
      <c r="L251" s="13" t="s">
        <v>111</v>
      </c>
      <c r="M251" s="13">
        <v>126</v>
      </c>
      <c r="N251" s="13" t="s">
        <v>128</v>
      </c>
      <c r="O251" s="13" t="s">
        <v>87</v>
      </c>
      <c r="P251" s="13" t="s">
        <v>1868</v>
      </c>
      <c r="Q251" s="13" t="s">
        <v>312</v>
      </c>
      <c r="R251" s="13">
        <v>1</v>
      </c>
      <c r="S251" s="199">
        <v>7</v>
      </c>
      <c r="T251" s="199">
        <v>21</v>
      </c>
      <c r="U251" s="199">
        <v>29</v>
      </c>
      <c r="V251" s="199">
        <v>29</v>
      </c>
      <c r="W251" s="199">
        <v>14</v>
      </c>
      <c r="X251" s="13">
        <v>0</v>
      </c>
      <c r="Y251" s="13" t="s">
        <v>2045</v>
      </c>
      <c r="Z251" s="13">
        <v>0</v>
      </c>
      <c r="AA251" s="13" t="s">
        <v>3516</v>
      </c>
      <c r="AB251" s="13">
        <v>9</v>
      </c>
      <c r="AC251" s="13">
        <v>2015</v>
      </c>
      <c r="AD251" s="13" t="s">
        <v>2996</v>
      </c>
      <c r="AE251" s="13">
        <v>0</v>
      </c>
      <c r="AF251" s="13">
        <v>0</v>
      </c>
      <c r="AG251" s="13">
        <v>0</v>
      </c>
      <c r="AH251" s="13">
        <v>0</v>
      </c>
      <c r="AI251" s="13">
        <v>0</v>
      </c>
      <c r="AJ251" s="13">
        <v>0</v>
      </c>
      <c r="AK251" s="13">
        <v>0</v>
      </c>
      <c r="AL251" s="13" t="s">
        <v>1891</v>
      </c>
      <c r="AM251" s="13">
        <v>0</v>
      </c>
      <c r="AN251" s="13">
        <v>0</v>
      </c>
      <c r="AO251" s="13">
        <v>0</v>
      </c>
      <c r="AP251" s="13">
        <v>0</v>
      </c>
      <c r="AQ251" s="13">
        <v>0</v>
      </c>
      <c r="AR251" s="13">
        <v>0</v>
      </c>
      <c r="AS251" s="13">
        <v>0</v>
      </c>
      <c r="AT251" s="13">
        <v>0</v>
      </c>
      <c r="AU251" s="13">
        <v>0</v>
      </c>
      <c r="AV251" s="13">
        <v>0</v>
      </c>
      <c r="AW251" s="13">
        <v>0</v>
      </c>
      <c r="AX251" s="13">
        <v>0</v>
      </c>
      <c r="AY251" s="13">
        <v>0</v>
      </c>
      <c r="AZ251" s="13">
        <v>0</v>
      </c>
      <c r="BA251" s="13">
        <v>0</v>
      </c>
      <c r="BB251" s="13">
        <v>0</v>
      </c>
      <c r="BC251" s="13">
        <v>0</v>
      </c>
      <c r="BD251" s="13">
        <v>0</v>
      </c>
      <c r="BE251" s="13">
        <v>0</v>
      </c>
      <c r="BF251" s="13">
        <v>0</v>
      </c>
      <c r="BG251" s="13">
        <v>0</v>
      </c>
      <c r="BH251" s="13">
        <v>0</v>
      </c>
      <c r="BI251" s="13">
        <v>0</v>
      </c>
      <c r="BJ251" s="13">
        <v>0</v>
      </c>
      <c r="BK251" s="13" t="s">
        <v>1876</v>
      </c>
      <c r="BL251" s="13" t="s">
        <v>1868</v>
      </c>
      <c r="BM251" s="13" t="s">
        <v>311</v>
      </c>
      <c r="BN251" s="13" t="s">
        <v>2996</v>
      </c>
      <c r="BO251" s="13">
        <v>13</v>
      </c>
      <c r="BP251" s="13" t="s">
        <v>3028</v>
      </c>
      <c r="BQ251" s="104" t="s">
        <v>1974</v>
      </c>
      <c r="BR251" s="104" t="s">
        <v>1974</v>
      </c>
      <c r="BS251" s="137">
        <v>7.0000000000000007E-2</v>
      </c>
      <c r="BT251" s="13" t="s">
        <v>3517</v>
      </c>
      <c r="BU251" s="70">
        <v>1.0000000000000002</v>
      </c>
      <c r="BV251" s="70">
        <v>7.0000000000000009</v>
      </c>
      <c r="BW251" s="70"/>
      <c r="BX251" s="137"/>
      <c r="BY251" s="13"/>
      <c r="BZ251" s="70"/>
      <c r="CA251" s="70"/>
      <c r="CB251" s="70" t="s">
        <v>3071</v>
      </c>
      <c r="CC251" s="134">
        <v>0.28000000000000003</v>
      </c>
      <c r="CD251" s="13" t="s">
        <v>3518</v>
      </c>
      <c r="CE251" s="129">
        <v>100</v>
      </c>
      <c r="CF251" s="129">
        <v>28</v>
      </c>
      <c r="CG251" s="70"/>
    </row>
  </sheetData>
  <autoFilter ref="A1:CB251">
    <filterColumn colId="11">
      <filters>
        <filter val="Sector Hábitat"/>
        <filter val="Sector Seguridad, Convivencia y Justicia"/>
      </filters>
    </filterColumn>
  </autoFilter>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heetViews>
  <sheetFormatPr baseColWidth="10" defaultColWidth="14.44140625" defaultRowHeight="15" customHeight="1" x14ac:dyDescent="0.3"/>
  <cols>
    <col min="1" max="1" width="3.5546875" customWidth="1"/>
    <col min="2" max="2" width="12.88671875" customWidth="1"/>
    <col min="3" max="3" width="18.6640625" customWidth="1"/>
    <col min="4" max="4" width="24.5546875" customWidth="1"/>
    <col min="5" max="5" width="17.88671875" customWidth="1"/>
    <col min="6" max="6" width="45.5546875" customWidth="1"/>
    <col min="7" max="7" width="12.33203125" customWidth="1"/>
    <col min="8" max="12" width="22.109375" customWidth="1"/>
    <col min="13" max="13" width="48" customWidth="1"/>
  </cols>
  <sheetData>
    <row r="1" spans="1:13" ht="31.2" x14ac:dyDescent="0.3">
      <c r="A1" s="1" t="s">
        <v>1795</v>
      </c>
      <c r="B1" s="47" t="s">
        <v>1798</v>
      </c>
      <c r="C1" s="48" t="s">
        <v>1799</v>
      </c>
      <c r="D1" s="48" t="s">
        <v>66</v>
      </c>
      <c r="E1" s="48" t="s">
        <v>67</v>
      </c>
      <c r="F1" s="48" t="s">
        <v>69</v>
      </c>
      <c r="G1" s="49" t="s">
        <v>70</v>
      </c>
      <c r="H1" s="50" t="s">
        <v>1804</v>
      </c>
      <c r="I1" s="50" t="s">
        <v>1805</v>
      </c>
      <c r="J1" s="50" t="s">
        <v>1806</v>
      </c>
      <c r="K1" s="50" t="s">
        <v>1807</v>
      </c>
      <c r="L1" s="50" t="s">
        <v>1808</v>
      </c>
      <c r="M1" s="48" t="s">
        <v>68</v>
      </c>
    </row>
    <row r="2" spans="1:13" ht="28.8" x14ac:dyDescent="0.3">
      <c r="A2" s="200">
        <v>8</v>
      </c>
      <c r="B2" s="200" t="s">
        <v>1864</v>
      </c>
      <c r="C2" s="200" t="s">
        <v>1895</v>
      </c>
      <c r="D2" s="200" t="s">
        <v>1194</v>
      </c>
      <c r="E2" s="200" t="s">
        <v>87</v>
      </c>
      <c r="F2" s="200" t="s">
        <v>1208</v>
      </c>
      <c r="G2" s="200">
        <v>4</v>
      </c>
      <c r="H2" s="200"/>
      <c r="I2" s="200"/>
      <c r="J2" s="200"/>
      <c r="K2" s="200"/>
      <c r="L2" s="200"/>
      <c r="M2" s="200" t="s">
        <v>1207</v>
      </c>
    </row>
    <row r="3" spans="1:13" ht="43.2" x14ac:dyDescent="0.3">
      <c r="A3" s="201"/>
      <c r="B3" s="201"/>
      <c r="C3" s="201"/>
      <c r="D3" s="201"/>
      <c r="E3" s="201" t="s">
        <v>3519</v>
      </c>
      <c r="F3" s="202" t="s">
        <v>3520</v>
      </c>
      <c r="G3" s="202">
        <v>25000</v>
      </c>
      <c r="H3" s="202">
        <v>1880</v>
      </c>
      <c r="I3" s="202">
        <v>4555</v>
      </c>
      <c r="J3" s="202">
        <v>6805</v>
      </c>
      <c r="K3" s="202">
        <v>7930</v>
      </c>
      <c r="L3" s="202">
        <v>3830</v>
      </c>
      <c r="M3" s="201"/>
    </row>
    <row r="4" spans="1:13" ht="72" x14ac:dyDescent="0.3">
      <c r="A4" s="203">
        <v>24</v>
      </c>
      <c r="B4" s="203" t="s">
        <v>1864</v>
      </c>
      <c r="C4" s="203" t="s">
        <v>1945</v>
      </c>
      <c r="D4" s="200" t="s">
        <v>1194</v>
      </c>
      <c r="E4" s="200" t="s">
        <v>87</v>
      </c>
      <c r="F4" s="204" t="s">
        <v>1537</v>
      </c>
      <c r="G4" s="200">
        <v>18</v>
      </c>
      <c r="H4" s="203"/>
      <c r="I4" s="203"/>
      <c r="J4" s="203"/>
      <c r="K4" s="203"/>
      <c r="L4" s="203"/>
      <c r="M4" s="205" t="s">
        <v>1536</v>
      </c>
    </row>
    <row r="5" spans="1:13" ht="76.5" customHeight="1" x14ac:dyDescent="0.3">
      <c r="A5" s="201"/>
      <c r="B5" s="201"/>
      <c r="C5" s="201"/>
      <c r="D5" s="201"/>
      <c r="E5" s="201" t="s">
        <v>3519</v>
      </c>
      <c r="F5" s="206" t="s">
        <v>3521</v>
      </c>
      <c r="G5" s="202">
        <v>0.8</v>
      </c>
      <c r="H5" s="202">
        <v>0</v>
      </c>
      <c r="I5" s="202">
        <v>0.2</v>
      </c>
      <c r="J5" s="202">
        <v>0.4</v>
      </c>
      <c r="K5" s="202">
        <v>0.6</v>
      </c>
      <c r="L5" s="202">
        <v>0.8</v>
      </c>
      <c r="M5" s="201"/>
    </row>
    <row r="6" spans="1:13" ht="57.6" x14ac:dyDescent="0.3">
      <c r="A6" s="200">
        <v>58</v>
      </c>
      <c r="B6" s="200" t="s">
        <v>1864</v>
      </c>
      <c r="C6" s="200" t="s">
        <v>2061</v>
      </c>
      <c r="D6" s="200" t="s">
        <v>1194</v>
      </c>
      <c r="E6" s="200" t="s">
        <v>87</v>
      </c>
      <c r="F6" s="200" t="s">
        <v>1283</v>
      </c>
      <c r="G6" s="200">
        <v>30</v>
      </c>
      <c r="H6" s="200">
        <v>0</v>
      </c>
      <c r="I6" s="200">
        <v>100</v>
      </c>
      <c r="J6" s="200">
        <v>100</v>
      </c>
      <c r="K6" s="200">
        <v>100</v>
      </c>
      <c r="L6" s="200">
        <v>18</v>
      </c>
      <c r="M6" s="200" t="s">
        <v>1282</v>
      </c>
    </row>
    <row r="7" spans="1:13" ht="57.6" x14ac:dyDescent="0.3">
      <c r="A7" s="200">
        <v>62</v>
      </c>
      <c r="B7" s="200" t="s">
        <v>1864</v>
      </c>
      <c r="C7" s="200" t="s">
        <v>2061</v>
      </c>
      <c r="D7" s="200" t="s">
        <v>1270</v>
      </c>
      <c r="E7" s="200" t="s">
        <v>87</v>
      </c>
      <c r="F7" s="200" t="s">
        <v>1283</v>
      </c>
      <c r="G7" s="200">
        <v>27</v>
      </c>
      <c r="H7" s="200"/>
      <c r="I7" s="200"/>
      <c r="J7" s="200"/>
      <c r="K7" s="200"/>
      <c r="L7" s="200"/>
      <c r="M7" s="200" t="s">
        <v>1282</v>
      </c>
    </row>
    <row r="8" spans="1:13" ht="28.8" x14ac:dyDescent="0.3">
      <c r="A8" s="201"/>
      <c r="B8" s="201"/>
      <c r="C8" s="201"/>
      <c r="D8" s="201" t="s">
        <v>1194</v>
      </c>
      <c r="E8" s="202" t="s">
        <v>3519</v>
      </c>
      <c r="F8" s="202" t="s">
        <v>3522</v>
      </c>
      <c r="G8" s="202">
        <v>318</v>
      </c>
      <c r="H8" s="202">
        <v>0</v>
      </c>
      <c r="I8" s="202">
        <v>100</v>
      </c>
      <c r="J8" s="202">
        <v>100</v>
      </c>
      <c r="K8" s="202">
        <v>100</v>
      </c>
      <c r="L8" s="202">
        <v>18</v>
      </c>
      <c r="M8" s="201"/>
    </row>
    <row r="9" spans="1:13" ht="43.2" x14ac:dyDescent="0.3">
      <c r="A9" s="201"/>
      <c r="B9" s="201"/>
      <c r="C9" s="201"/>
      <c r="D9" s="201" t="s">
        <v>1270</v>
      </c>
      <c r="E9" s="201"/>
      <c r="F9" s="202" t="s">
        <v>3523</v>
      </c>
      <c r="G9" s="202">
        <v>3137</v>
      </c>
      <c r="H9" s="202">
        <v>1700</v>
      </c>
      <c r="I9" s="202">
        <v>460</v>
      </c>
      <c r="J9" s="202">
        <v>460</v>
      </c>
      <c r="K9" s="202">
        <v>460</v>
      </c>
      <c r="L9" s="202">
        <v>57</v>
      </c>
      <c r="M9" s="201"/>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A100"/>
  <sheetViews>
    <sheetView workbookViewId="0"/>
  </sheetViews>
  <sheetFormatPr baseColWidth="10" defaultColWidth="14.44140625" defaultRowHeight="15" customHeight="1" x14ac:dyDescent="0.3"/>
  <cols>
    <col min="1" max="1" width="44.6640625" customWidth="1"/>
    <col min="2" max="2" width="31" customWidth="1"/>
    <col min="3" max="4" width="14.109375" customWidth="1"/>
    <col min="5" max="6" width="12.109375" customWidth="1"/>
    <col min="7" max="11" width="10.6640625" customWidth="1"/>
  </cols>
  <sheetData>
    <row r="3" spans="1:1" ht="57" customHeight="1" x14ac:dyDescent="0.3">
      <c r="A3" s="207" t="s">
        <v>3524</v>
      </c>
    </row>
    <row r="4" spans="1:1" ht="14.4" x14ac:dyDescent="0.3">
      <c r="A4" s="208" t="s">
        <v>74</v>
      </c>
    </row>
    <row r="5" spans="1:1" ht="14.4" x14ac:dyDescent="0.3">
      <c r="A5" s="208" t="s">
        <v>111</v>
      </c>
    </row>
    <row r="6" spans="1:1" ht="14.4" x14ac:dyDescent="0.3">
      <c r="A6" s="208" t="s">
        <v>317</v>
      </c>
    </row>
    <row r="7" spans="1:1" ht="14.4" x14ac:dyDescent="0.3">
      <c r="A7" s="208" t="s">
        <v>456</v>
      </c>
    </row>
    <row r="8" spans="1:1" ht="14.4" x14ac:dyDescent="0.3">
      <c r="A8" s="208" t="s">
        <v>580</v>
      </c>
    </row>
    <row r="9" spans="1:1" ht="14.4" x14ac:dyDescent="0.3">
      <c r="A9" s="208" t="s">
        <v>719</v>
      </c>
    </row>
    <row r="10" spans="1:1" ht="14.4" x14ac:dyDescent="0.3">
      <c r="A10" s="208" t="s">
        <v>746</v>
      </c>
    </row>
    <row r="11" spans="1:1" ht="14.4" x14ac:dyDescent="0.3">
      <c r="A11" s="208" t="s">
        <v>843</v>
      </c>
    </row>
    <row r="12" spans="1:1" ht="14.4" x14ac:dyDescent="0.3">
      <c r="A12" s="208" t="s">
        <v>989</v>
      </c>
    </row>
    <row r="13" spans="1:1" ht="14.4" x14ac:dyDescent="0.3">
      <c r="A13" s="208" t="s">
        <v>1074</v>
      </c>
    </row>
    <row r="14" spans="1:1" ht="14.4" x14ac:dyDescent="0.3">
      <c r="A14" s="208" t="s">
        <v>1193</v>
      </c>
    </row>
    <row r="15" spans="1:1" ht="14.4" x14ac:dyDescent="0.3">
      <c r="A15" s="208" t="s">
        <v>1330</v>
      </c>
    </row>
    <row r="16" spans="1:1" ht="14.4" x14ac:dyDescent="0.3">
      <c r="A16" s="208" t="s">
        <v>1424</v>
      </c>
    </row>
    <row r="17" spans="1:1" ht="14.4" x14ac:dyDescent="0.3">
      <c r="A17" s="208" t="s">
        <v>1526</v>
      </c>
    </row>
    <row r="18" spans="1:1" ht="14.4" x14ac:dyDescent="0.3">
      <c r="A18" s="208" t="s">
        <v>1601</v>
      </c>
    </row>
    <row r="19" spans="1:1" ht="14.4" x14ac:dyDescent="0.3">
      <c r="A19" s="208" t="s">
        <v>1701</v>
      </c>
    </row>
    <row r="20" spans="1:1" ht="14.4" x14ac:dyDescent="0.3">
      <c r="A20" s="208" t="s">
        <v>3525</v>
      </c>
    </row>
    <row r="21" spans="1:1" ht="15.75" customHeight="1" x14ac:dyDescent="0.3"/>
    <row r="22" spans="1:1" ht="15.75" customHeight="1" x14ac:dyDescent="0.3"/>
    <row r="23" spans="1:1" ht="15.75" customHeight="1" x14ac:dyDescent="0.3"/>
    <row r="24" spans="1:1" ht="15.75" customHeight="1" x14ac:dyDescent="0.3"/>
    <row r="25" spans="1:1" ht="15.75" customHeight="1" x14ac:dyDescent="0.3"/>
    <row r="26" spans="1:1" ht="15.75" customHeight="1" x14ac:dyDescent="0.3"/>
    <row r="27" spans="1:1" ht="15.75" customHeight="1" x14ac:dyDescent="0.3"/>
    <row r="28" spans="1:1" ht="15.75" customHeight="1" x14ac:dyDescent="0.3"/>
    <row r="29" spans="1:1" ht="15.75" customHeight="1" x14ac:dyDescent="0.3"/>
    <row r="30" spans="1:1" ht="15.75" customHeight="1" x14ac:dyDescent="0.3"/>
    <row r="31" spans="1:1" ht="15.75" customHeight="1" x14ac:dyDescent="0.3"/>
    <row r="32" spans="1:1"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Pilar Democracia Urb_</vt:lpstr>
      <vt:lpstr>MatrizOrganizadaSectores</vt:lpstr>
      <vt:lpstr>MatrizAnualizaciónMRControl</vt:lpstr>
      <vt:lpstr>MetasResultado_Proxy</vt:lpstr>
      <vt:lpstr>Tabla dinamica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Marcela Camacho Nossa</dc:creator>
  <cp:lastModifiedBy>Laura Maria Torres Tovar</cp:lastModifiedBy>
  <cp:lastPrinted>2019-02-26T15:45:11Z</cp:lastPrinted>
  <dcterms:created xsi:type="dcterms:W3CDTF">2017-02-14T19:35:48Z</dcterms:created>
  <dcterms:modified xsi:type="dcterms:W3CDTF">2020-09-21T21:12:52Z</dcterms:modified>
</cp:coreProperties>
</file>