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IO\Desktop\2019\RC 2019\CONSOLIDADO RC 2019\RC 2019 LISTOS\14 LOS MÁRTIRES 2019\"/>
    </mc:Choice>
  </mc:AlternateContent>
  <bookViews>
    <workbookView xWindow="0" yWindow="0" windowWidth="28800" windowHeight="12300" tabRatio="908"/>
  </bookViews>
  <sheets>
    <sheet name="CONTRATACION-2019" sheetId="1" r:id="rId1"/>
    <sheet name="Hoja1" sheetId="2" r:id="rId2"/>
  </sheets>
  <definedNames>
    <definedName name="_xlnm._FilterDatabase" localSheetId="0" hidden="1">'CONTRATACION-2019'!$A$2:$AQ$2</definedName>
    <definedName name="_xlnm.Print_Area" localSheetId="0">'CONTRATACION-2019'!$A$1:$AN$3</definedName>
    <definedName name="_xlnm.Print_Titles" localSheetId="0">'CONTRATACION-2019'!$1:$2</definedName>
  </definedNames>
  <calcPr calcId="162913"/>
</workbook>
</file>

<file path=xl/calcChain.xml><?xml version="1.0" encoding="utf-8"?>
<calcChain xmlns="http://schemas.openxmlformats.org/spreadsheetml/2006/main">
  <c r="T91" i="1" l="1"/>
  <c r="T70" i="1"/>
  <c r="T21" i="1" l="1"/>
  <c r="T19" i="1" l="1"/>
  <c r="T72" i="1"/>
  <c r="V127" i="1" l="1"/>
  <c r="V125" i="1"/>
  <c r="V130" i="1" l="1"/>
  <c r="V129" i="1"/>
  <c r="V128" i="1"/>
  <c r="V126" i="1"/>
  <c r="V124" i="1"/>
  <c r="V123" i="1"/>
  <c r="V122" i="1"/>
  <c r="V81" i="1"/>
  <c r="T17" i="1" l="1"/>
  <c r="V121" i="1" l="1"/>
  <c r="V119" i="1" l="1"/>
  <c r="V120" i="1" l="1"/>
  <c r="V113" i="1" l="1"/>
  <c r="V114" i="1"/>
  <c r="V115" i="1"/>
  <c r="V116" i="1"/>
  <c r="V117" i="1"/>
  <c r="V118" i="1"/>
  <c r="V112" i="1" l="1"/>
  <c r="V109" i="1" l="1"/>
  <c r="V110" i="1"/>
  <c r="V111" i="1"/>
  <c r="V108" i="1" l="1"/>
  <c r="V107" i="1"/>
  <c r="O100" i="1" l="1"/>
  <c r="V100" i="1" s="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2" i="1"/>
  <c r="V83" i="1"/>
  <c r="V84" i="1"/>
  <c r="V85" i="1"/>
  <c r="V86" i="1"/>
  <c r="V87" i="1"/>
  <c r="V88" i="1"/>
  <c r="V89" i="1"/>
  <c r="V90" i="1"/>
  <c r="V91" i="1"/>
  <c r="V92" i="1"/>
  <c r="V93" i="1"/>
  <c r="V94" i="1"/>
  <c r="V95" i="1"/>
  <c r="V96" i="1"/>
  <c r="V97" i="1"/>
  <c r="V98" i="1"/>
  <c r="V99" i="1"/>
  <c r="V101" i="1"/>
  <c r="V102" i="1"/>
  <c r="V103" i="1"/>
  <c r="V104" i="1"/>
  <c r="V105" i="1"/>
  <c r="V106" i="1"/>
  <c r="V3" i="1"/>
  <c r="F13" i="2" l="1"/>
</calcChain>
</file>

<file path=xl/comments1.xml><?xml version="1.0" encoding="utf-8"?>
<comments xmlns="http://schemas.openxmlformats.org/spreadsheetml/2006/main">
  <authors>
    <author>LKGS</author>
  </authors>
  <commentList>
    <comment ref="O49" authorId="0" shapeId="0">
      <text>
        <r>
          <rPr>
            <b/>
            <sz val="9"/>
            <color indexed="81"/>
            <rFont val="Tahoma"/>
            <family val="2"/>
          </rPr>
          <t>LKGS:</t>
        </r>
        <r>
          <rPr>
            <sz val="9"/>
            <color indexed="81"/>
            <rFont val="Tahoma"/>
            <family val="2"/>
          </rPr>
          <t xml:space="preserve">
</t>
        </r>
      </text>
    </comment>
    <comment ref="O68" authorId="0" shapeId="0">
      <text>
        <r>
          <rPr>
            <b/>
            <sz val="9"/>
            <color indexed="81"/>
            <rFont val="Tahoma"/>
            <family val="2"/>
          </rPr>
          <t>LKGS:</t>
        </r>
        <r>
          <rPr>
            <sz val="9"/>
            <color indexed="81"/>
            <rFont val="Tahoma"/>
            <family val="2"/>
          </rPr>
          <t xml:space="preserve">
</t>
        </r>
      </text>
    </comment>
  </commentList>
</comments>
</file>

<file path=xl/sharedStrings.xml><?xml version="1.0" encoding="utf-8"?>
<sst xmlns="http://schemas.openxmlformats.org/spreadsheetml/2006/main" count="2675" uniqueCount="1349">
  <si>
    <t>NOMBRE CONTRATISTA</t>
  </si>
  <si>
    <t>No. CONTRATO</t>
  </si>
  <si>
    <t>OBJETO</t>
  </si>
  <si>
    <t>FECHA DE INICIO</t>
  </si>
  <si>
    <t>FECHA TERMINACION</t>
  </si>
  <si>
    <t>VALOR TOTAL</t>
  </si>
  <si>
    <t>VALOR APORTES FDLM</t>
  </si>
  <si>
    <t>COFINANCIACION</t>
  </si>
  <si>
    <t>PRORROGA</t>
  </si>
  <si>
    <t>ESTADO</t>
  </si>
  <si>
    <t>ADICION</t>
  </si>
  <si>
    <t>TIPO DE CONTRATO</t>
  </si>
  <si>
    <t>FECHA DE SUSCRIPCION</t>
  </si>
  <si>
    <t>MODALIDAD DE SELECCIÓN</t>
  </si>
  <si>
    <t>No CDP</t>
  </si>
  <si>
    <t>VALOR TOTAL CON ADICION</t>
  </si>
  <si>
    <t>No.CRP</t>
  </si>
  <si>
    <t>No.PROYECTO</t>
  </si>
  <si>
    <t>NOMBRE DEL PROYECTO</t>
  </si>
  <si>
    <t>FECHA</t>
  </si>
  <si>
    <t>FORMA DE PAGO</t>
  </si>
  <si>
    <t>FECHA DE NACIMIENTO</t>
  </si>
  <si>
    <t>NOMBRE DE REPRESENTANTE LEGAL</t>
  </si>
  <si>
    <t xml:space="preserve">FECHA ADICION </t>
  </si>
  <si>
    <t>PRESTACION DE SERVICIOS</t>
  </si>
  <si>
    <t>CARMEN MARIA NISPERUZA FLOREZ</t>
  </si>
  <si>
    <t>FECHA DE PUBLICACION</t>
  </si>
  <si>
    <t>VALOR MENSUAL</t>
  </si>
  <si>
    <t xml:space="preserve">POLIZA </t>
  </si>
  <si>
    <t>CORREO ELECTRONICO</t>
  </si>
  <si>
    <t>FORMACION ACADEMICA</t>
  </si>
  <si>
    <t>DEPENDENCIA DONDE PRESTA LOS SERVICIOS</t>
  </si>
  <si>
    <t>CIUDAD DE NACIMIENTO</t>
  </si>
  <si>
    <t>EXPERIENCIA</t>
  </si>
  <si>
    <t>ABOGADA</t>
  </si>
  <si>
    <t>C.C. Y/o NIT</t>
  </si>
  <si>
    <t xml:space="preserve">SUPERVISOR </t>
  </si>
  <si>
    <t xml:space="preserve">profesionales y/o Apoyo a la Gestion </t>
  </si>
  <si>
    <t>CAMILA MORENO PULIDO</t>
  </si>
  <si>
    <t>JOSE FABIO TORRES VIGOYA</t>
  </si>
  <si>
    <t>CAROLINA LOPEZ GOMEZ</t>
  </si>
  <si>
    <t>ALEX ALFONSO QUINTERO PARIAS</t>
  </si>
  <si>
    <t>NURIAN BARON BAREÑO</t>
  </si>
  <si>
    <t>FERNANDO CABALLERO SILVA</t>
  </si>
  <si>
    <t xml:space="preserve">PEDRO ALEJANDRO TORRES MUÑOZ </t>
  </si>
  <si>
    <t>JESUS EDIMER RONCANCIO RONCANCIO</t>
  </si>
  <si>
    <t>LUZ MARLEN BULA GUZMAN</t>
  </si>
  <si>
    <t>EDILSO CORREA</t>
  </si>
  <si>
    <t>ARIS SEDITH CABARCAS MARTINEZ</t>
  </si>
  <si>
    <t>MARTHA FONSECA CAYACHOA</t>
  </si>
  <si>
    <t>HECTOR ISDUBAL TOLOSA SUAREZ</t>
  </si>
  <si>
    <t>PEDRO PABLO MALAGON GONZALEZ</t>
  </si>
  <si>
    <t>CARLOS ARTURO ARENAS DURAN</t>
  </si>
  <si>
    <t>LEYDY KATERINE GONZÁLEZ SIERRA</t>
  </si>
  <si>
    <t>KELLY JOHANA CARO CARO</t>
  </si>
  <si>
    <t>CELIA LÓPEZ ANGEL</t>
  </si>
  <si>
    <t>SERGIO NARAYAN JIUSEPPE ARMANDO BERNAL RUIZ</t>
  </si>
  <si>
    <t>JON JAIRO PARDO SAENZ</t>
  </si>
  <si>
    <t>FANIDES MARTINEZ URZOLA</t>
  </si>
  <si>
    <t>JOSE FRANCISCO CAMPOS PACHON</t>
  </si>
  <si>
    <t>YUDY ANDREA WILCHES CIPAMOCHA</t>
  </si>
  <si>
    <t>MARTHA LUCIA AVELLANEDA BAUTISTA</t>
  </si>
  <si>
    <t>EDWIN IVAN CRUZ FRANCO</t>
  </si>
  <si>
    <t>DAVID ALBERTO SANABRIA ORTIZ</t>
  </si>
  <si>
    <t>HAROLD RAUL MOLANO CERQUERA</t>
  </si>
  <si>
    <t>SANDRA CAROLINA CORDOBA PARRA</t>
  </si>
  <si>
    <t>ALBERT ANDRES RINCON BELLO</t>
  </si>
  <si>
    <t>PAULA MARITZA VARELA SALINAS</t>
  </si>
  <si>
    <t>DANIEL ESTEBAN JIMENEZ MONTAÑO</t>
  </si>
  <si>
    <t>LEIDY CAROLINA MORENO RAMIREZ</t>
  </si>
  <si>
    <t>INDIRA SANABRIA ACEVEDO</t>
  </si>
  <si>
    <t>EGNA MARIA CORREA DIAZ</t>
  </si>
  <si>
    <t>JAIME HERNAN VILLALBA VARGAS</t>
  </si>
  <si>
    <t>YENNY JOHANNA GOYENECHE ABRIL</t>
  </si>
  <si>
    <t>JONATHAN ALEXANDER CASTRO FAJARDO</t>
  </si>
  <si>
    <t>MARYLUZ TIBOCHA NIÑO</t>
  </si>
  <si>
    <t>JUAN SEBASTIAN NARANJO SANTIAGO</t>
  </si>
  <si>
    <t>ADELA RODRIGUEZ OTERO</t>
  </si>
  <si>
    <t>ALEJANDRO VELASQUEZ LARA</t>
  </si>
  <si>
    <t>MAURICIO DIAZ TAMAYO</t>
  </si>
  <si>
    <t>MARIO ANTONIO JIMENEZ PORRAS</t>
  </si>
  <si>
    <t>PRESTAR LOS SERVICIOS PROFESIONALES PARA APOYAR JURÍDICAMENTE LA EJECUCIÓN DE ACCIONES REQUERIDAS PARA EL TRÁMITE E IMPULSO PROCESAL DE LAS ACTUACIONES CONTRAVENCIONALES Y/O QUERELLAS QUE CURSEN EN LA INSPECCIÓN DE POLICÍA DE LA LOCALIDAD DE LOS MÁRTIRES</t>
  </si>
  <si>
    <t>PRESTAR LOS SERVICIOS PROFESIONALES COMO ABOGADO PARA APOYAR LAS ETAPAS PRE CONTRACTUAL CONTRACTUAL Y POS CONTRACTUAL Y DEMÁS LABORES PROPIAS DE LA OFICINA DE CONTRATACIÓN DEL FONDO DE DESARROLLO LOCAL DE LOS MÁRTIRES</t>
  </si>
  <si>
    <t>PRESTAR SUS SERVICIOS PARA APOYAR EL PROCESO DE RADICACIÓN NOTIFICACIÓN Y ENTREGA DE LA CORRESPONDENCIA INTERNA Y EXTERNA DE LA ALCALDÍA LOCAL DE LOS MÁRTIRES</t>
  </si>
  <si>
    <t>PRESTAR LOS SERVICIOS PROFESIONALES COMO ABOGADO PARA APOYAR LAS ETAPAS PRE CONTRACTUAL, CONTRACTUAL Y POS CONTRACTUAL Y DEMÁS LABORES PROPIAS DE LA OFICINA DE CONTRATACIÓN DEL FONDO DE DESARROLLO LOCAL DE LOS MÁRTIRES</t>
  </si>
  <si>
    <t>PRESTAR LOS SERVICIOS DE APOYO A LA JUNTA ADMINISTRADORA LOCAL DE LOS MÁRTIRES</t>
  </si>
  <si>
    <t>APOYAR LA GESTIÓN DOCUMENTAL DE LA ALCALDÍA LOCAL PARA LA IMPLEMENTACIÓN DEL PROCESO DE VERIFICACIÓN SOPORTE Y ACOMPAÑAMIENTO EN EL DESARROLLO DE LAS ACTIVIDADES PROPIAS DE LOS PROCESOS Y ACTUACIONES ADMINISTRATIVAS EXISTENTES</t>
  </si>
  <si>
    <t>PRESTAR SUS SERVICIOS PROFESIONALES PARA LIDERAR LOS ASUNTOS REFERENTES AL ESPACIO PÚBLICO VENDEDORES INFORMALES EN LA LOCALIDAD DE LOS MÁRTIRES Y ACOMPAÑAMIENTO EN OPERATIVOS IVC</t>
  </si>
  <si>
    <t>PRESTAR SUS SERVICIOS DE APOYO ADMINISTRATIVO A LA OFICINA DE CONTRATACIÓN DEL FONDO DE DESARROLLO LOCAL DE LA LOCALIDAD DE LOS MÁRTIRES</t>
  </si>
  <si>
    <t>PRESTAR SUS SERVICIOS DE APOYO A LA GESTIÓN A TRAVÉS DE LA ATENCIÓN AL PÚBLICO MEDIANTE INFORMACIÓN EFECTIVA Y CLARA DESDE LA RECEPCIÓN DE LA ALCALDÍA LOCAL LOS MÁRTIRES</t>
  </si>
  <si>
    <t>APOYAR TÉCNICAMENTE A LOS RESPONSABLES E INTEGRANTES DE LOS PROCESOS DE IMPLEMENTACIÓN DE HERRAMIENTA DE GESTIÓN SIGUIENDO LOS LINEAMIENTOS METOLÓGICOS ESTABLECIDOS POR LA OFICINA ASESORA DE PLANEACIÓN DE LA SECRETARIA DISTRITAL DE GOBIERNO</t>
  </si>
  <si>
    <t>PRESTAR LOS SERVICIOS PROFESIONALES DE ABOGADO DANDO RESPUESTA A LAS ACCIONES POPULARES ACCIONES DE TUTELA PROPOSICIONES ENTES DE CONTROL Y PARQUEADEROS DE ASUNTOS ASIGNADOS AL ÁREA DE GESTIÓN POLICIVA JURÍDICA DE LOS MÁRTIRES</t>
  </si>
  <si>
    <t>PRESTAR SUS SERVICIOS PROFESIONALES EN LOS PROYECTOS QUE TIENEN POR OBJETO LA CONSTRUCCIÓN REHABILITACIÓN Y MANTENIMIENTO DE LA INFRAESTRUCTURA VIAL Y ESPACIO PÚBLICO DE LA LOCALIDAD DE LOS MÁRTIRES</t>
  </si>
  <si>
    <t>PRESTAR LOS SERVICIOS DE APOYO AL DESPACHO DEL ALCALDE LOCAL DE LOS MÁRTIRES, ESPECIALMENTE EN LA TRANSCRIPCIÓN DE ACTAS ASISTENCIA A REUNIONES COORDINACIÓN DE LA AGENDA CONTROL Y SEGUIMIENTO DE DOCUMENTOS</t>
  </si>
  <si>
    <t>APOYAR LAS LABORES DE ENTREGA Y RECIBO DE LAS COMUNICACIONES EMITIDAS O RECIBIDAS POR LAS INSPECCIONES DE POLICIA DE LA LOCALIDAD</t>
  </si>
  <si>
    <t>APOYAR JURÍDICAMENTE LA EJECUCIÓN DE LAS ACCIONES REQUERIDAS PARA LA DEPURACIÓN DE LAS ACTUACIONES ADMINISTRATIVAS QUE CURSAN EN LA ALCALDÍA LOCAL</t>
  </si>
  <si>
    <t>APOYAR LA FORMULACIÓN EJECUCIÓN SEGUIMIENTO Y MEJORA CONTINUA DE LAS HERRAMIENTAS QUE CONFORMAN LA GESTIÓN AMBIENTAL INSTITUCIONAL DE LA ALCALDÍA LOCAL</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</si>
  <si>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SIRBE QUE CONTRIBUYAN A LA GARANTÍA DE LOS DERECHOS DE LA POBLACIÓN MAYOR EN EL MARCO DE LA POLÍTICA PÚBLICA SOCIAL PARA EL EVENJECIMIENTO Y LA VEJEZ EN EL DISTRITO CAPITAL A CARGO DE LA ALCALDÍA LOCAL</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</si>
  <si>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EVENJECIMIENTO Y LA VEJEZ EN EL DISTRITO CAPITAL A CARGO DE LA ALCALDÍA LOCAL</t>
  </si>
  <si>
    <t>APOYAR TÉCNICAMENTE LAS DISTINTAS ETAPAS DE LOS PROCESOS DE COMPETENCIA DE LAS INSPECCIONES DE POLICIA DE LA LOCALIDAD SEGÚN REPARTO</t>
  </si>
  <si>
    <t>PRESTAR LOS SERVICIOS COMO APOYO ADMINISTRATIVO Y ASISTENCIAL A LAS INSPECCIONES DE POLICIA DE LA LOCALIDAD DE LOS MÁRTIRES</t>
  </si>
  <si>
    <t>CPS-011-2018</t>
  </si>
  <si>
    <t>Mensual</t>
  </si>
  <si>
    <t>BOGOTÁ</t>
  </si>
  <si>
    <t>N/A</t>
  </si>
  <si>
    <t xml:space="preserve">PROFESIONALPARTICIPACIÓN  </t>
  </si>
  <si>
    <t>SERVICIOS DE APOYO A LA JAL</t>
  </si>
  <si>
    <t>PROFESIONAL ESTABILIDAD OBRA</t>
  </si>
  <si>
    <t>APOYO ELABORACION ESTUDIOS TECNICOS</t>
  </si>
  <si>
    <t>PROFESIONAL APOYO FINANCIERA</t>
  </si>
  <si>
    <t>AUXILIAR ESTABILIDAD DE OBRAS</t>
  </si>
  <si>
    <t>ABOGADO CONTRATACIÓN</t>
  </si>
  <si>
    <t>PROFESIONAL PRENSA</t>
  </si>
  <si>
    <t>APOYO ADMINISTRATIVA FINANCIERA</t>
  </si>
  <si>
    <t>PROFESIONAL - ABOGADO DEPURACIONES</t>
  </si>
  <si>
    <t>APOYO TECNICO AL AREA DE SISTEMAS</t>
  </si>
  <si>
    <t>ARQUITECTO APOYO INSPECCIONES</t>
  </si>
  <si>
    <t xml:space="preserve">APOYO JURÍDICO DEPURACIÓN DE LAS ACTUACIONES ADMINISTRATIVAS </t>
  </si>
  <si>
    <t>PROFESIONAL APOYO INSPECCIONES</t>
  </si>
  <si>
    <t>PROFESIONAL - FOCALIZADOR APOYO ECONÓMICO TIPO C</t>
  </si>
  <si>
    <t>TECNICO SIRBE</t>
  </si>
  <si>
    <t>PROFESIONAL PLANEACION</t>
  </si>
  <si>
    <t>PROFESIONAL - LÍDER APOYO ECONÓMICO TIPO C</t>
  </si>
  <si>
    <t>NOTIFICADOR INSPECCIONES</t>
  </si>
  <si>
    <t>PRESTACIÓN SERVICIOS APOYO DESPACHO</t>
  </si>
  <si>
    <t>APOYO AL AREA DE GESTION POLICIVA Y JURIDICA</t>
  </si>
  <si>
    <t>APOYO A DECOMISOS Y LOGÍSTICA</t>
  </si>
  <si>
    <t>PROFESIONAL DE PLANEACIÓN</t>
  </si>
  <si>
    <t>PROFESIONAL HERRAMIENTAS DE GESTIÓN</t>
  </si>
  <si>
    <t>APOYO - RECEPCIÓN</t>
  </si>
  <si>
    <t>APOYO ADMINISTRATIVO CONTRATACIÓN</t>
  </si>
  <si>
    <t>PROFESIONAL PLANEACIÓN</t>
  </si>
  <si>
    <t>LIDER ASUNTOS ESPACIO PUBLICO</t>
  </si>
  <si>
    <t>APOYO - LOGISTICA</t>
  </si>
  <si>
    <t>TÉCNICO GESTIÓN DOCUMENTAL</t>
  </si>
  <si>
    <t>RADICACION CDI</t>
  </si>
  <si>
    <t>PROFESIONAL INFRAESTRUCTURA</t>
  </si>
  <si>
    <t>APOYO ASISTENCIAL DESPACHO</t>
  </si>
  <si>
    <t xml:space="preserve"> APOYO JAL</t>
  </si>
  <si>
    <t>APOYO - CONDUCTOR</t>
  </si>
  <si>
    <t>NOTIFICADOR</t>
  </si>
  <si>
    <t>APOYO CONDUCTOR</t>
  </si>
  <si>
    <t>ABOGADO INSPECCIÓN POLICÍA</t>
  </si>
  <si>
    <t>Gobierno legítimo y transparente para todos</t>
  </si>
  <si>
    <t>BACHILLER</t>
  </si>
  <si>
    <t>3 AÑOS</t>
  </si>
  <si>
    <t>nurianbaron1@hotmail.com</t>
  </si>
  <si>
    <t>ABOGADA, ESPECIALISTA EN DERECHO PÚBLICO</t>
  </si>
  <si>
    <t>INGENIERO DE SISTEMAS</t>
  </si>
  <si>
    <t>Ibulag@hotmail.com</t>
  </si>
  <si>
    <t>ABOGADA, ESPECIALISTA EN GERENCIA PÚBLICA Y CONTROL FISCAL</t>
  </si>
  <si>
    <t>IBAGUÉ/TOLINA</t>
  </si>
  <si>
    <t>DESPACHO</t>
  </si>
  <si>
    <t>maryores@gmail.com</t>
  </si>
  <si>
    <t>INGENERIERA CIVIL</t>
  </si>
  <si>
    <t>2 AÑOS</t>
  </si>
  <si>
    <t>CHIQUINQUIRA/BOYACA</t>
  </si>
  <si>
    <t>clau01ben@hotmail.com</t>
  </si>
  <si>
    <t>UNE/CUNDINAMARCA</t>
  </si>
  <si>
    <t>CONTRATACIÓN</t>
  </si>
  <si>
    <t>JAL</t>
  </si>
  <si>
    <t>INFRAESTRUCTURA</t>
  </si>
  <si>
    <t>CDI</t>
  </si>
  <si>
    <t>GESTIÓN DOCUMENTAL</t>
  </si>
  <si>
    <t>PLANEACIÓN</t>
  </si>
  <si>
    <t xml:space="preserve"> CONTRATACIÓN</t>
  </si>
  <si>
    <t>RECEPCIÓN</t>
  </si>
  <si>
    <t xml:space="preserve"> GESTION POLICIVA Y JURIDICA</t>
  </si>
  <si>
    <t>INSPECCIONES</t>
  </si>
  <si>
    <t>APOYO ECONÓMICO TIPO C</t>
  </si>
  <si>
    <t>SIRBE</t>
  </si>
  <si>
    <t xml:space="preserve">PARTICIPACIÓN  </t>
  </si>
  <si>
    <t>ESTUDIOS TECNICOS</t>
  </si>
  <si>
    <t>FINANCIERA</t>
  </si>
  <si>
    <t>PRENSA</t>
  </si>
  <si>
    <t>DEPURACIONES</t>
  </si>
  <si>
    <t>SISTEMAS</t>
  </si>
  <si>
    <t xml:space="preserve">PLANEACION </t>
  </si>
  <si>
    <t>EJECUCIÓN</t>
  </si>
  <si>
    <t>CONTRATACIÓN DIRECTA</t>
  </si>
  <si>
    <t>PLAZO EN MESES/DÍAS</t>
  </si>
  <si>
    <t>PRESTAR SUS SERVICIOS COMO PERSONAL DE APOYO EN LA CONDUCCIÓN DE LOS VEHÍCULOS LIVIANOS O PESADOS DE PROPIEDAD DEL FONDO DE DESARROLLO LOCAL DE LOS MÁRTIRES.</t>
  </si>
  <si>
    <t xml:space="preserve">PRESTAR SUS SERVICIOS DE APOYO ASISTENCIAL PARA CON EL DESPACHO DEL ALCALDE LOCAL DE LOS MÁRTIRES, ESPECIALMENTE EN DISTRIBUCIÓN Y CUSTODIA DE LA CORRESPONDECIA,ATENCIÓN TELFÓNICA Y FOTOCOPIADO DE DOCUMENTOS.                                  </t>
  </si>
  <si>
    <t>PRESTAR SUS SERVICIOS COMO PERSONAL DE APOYO EN LA CONDUCCIÓN DE LOS VEHÍCULOS LIVIANOS O PESADOS DE PROPIEDAD DEL FONDO DE DESARROLLO LOCAL DE LOS MÁRTIRES</t>
  </si>
  <si>
    <t>PRESTAR LOS SERVICIOS PROFESIONALES PARA ADMINISTRAR LA RED DE VOZ Y DATOS Y EL MANEJO DE LA PLATAFORMA INFORMÁTICA DE LAS DIFERENTES DEPENDENCIAS DE LA ENTIDAD</t>
  </si>
  <si>
    <t>DIANA LUCERO CADENA</t>
  </si>
  <si>
    <t>OSCAR ALBERTO SOBRINO MOLINA</t>
  </si>
  <si>
    <t>DEPURACIONES JURÍDICA</t>
  </si>
  <si>
    <t>SILVANA MARIA OLARTE GARZÓN</t>
  </si>
  <si>
    <t>MAYRA ALEJANDRA MOSOS ROCHA</t>
  </si>
  <si>
    <t>LUZ ANGELA JARAMILLO FRANCO</t>
  </si>
  <si>
    <t xml:space="preserve">DIRECCIÓN </t>
  </si>
  <si>
    <t>3-3-1-15-07-45-1523-00</t>
  </si>
  <si>
    <t>ALEXANDRA GUZMAN LAMUS</t>
  </si>
  <si>
    <t>JORGE HUMBERTO VARGAS GUTIERREZ</t>
  </si>
  <si>
    <t>PRESTAR SUS SERVICIOS PROFESIONALES PARA APOYAR JURÍDICAMENTE LA EJECUCIÓN DE ACCIONES REQUERIDAS PARA EL TRÁMITE E IMPULSO PROCESAL DE LAS ACTUACIONES CONTRAVENCIONALES Y/O QUERELLAS QUE CURSEN EN LA INSPECCIÓN DE POLICIA DE LA LOCALIDAD DE LOS MÁRTIRES</t>
  </si>
  <si>
    <t xml:space="preserve">LILIAN ANDREA MUÑOZ FONSECA </t>
  </si>
  <si>
    <t>PROFESIONAL SUBSIDIO C</t>
  </si>
  <si>
    <t>PRESTAR LOS SERVICIOS PROFESIONALES PARA LA OPERACIÓN, PRESTACIÓN, SEGUIMIENTO Y CUMPLIMIENTO DE LOS PROCEDIMIENTOS ADMINISTRATIVOS, OPERATIVOS Y PROGRAMÁTICOS DEL SERVICIO SOCIAL APOYO ECONÓMIC TIPO C, QUE CONTRIBUYAN A LA GARANTÍA DE LOS DERECHOS DE LA POBLACIÓN MAYOR EN EL MARCO DE LA POLÍTICA PÚBLICA SOCIAL PARA EL ENVEJECIMIENTO Y LA VEJEZ EN EL DISTRITO CAPITAL A CARGO DE LA ALCALDÍA LOCAL</t>
  </si>
  <si>
    <t>SERVICIOS PROFESIONALES EN GESTION AMBIENTAL</t>
  </si>
  <si>
    <t>ABOGADO RESPUESTA ACCIONES</t>
  </si>
  <si>
    <t xml:space="preserve">PROFESIONAL  OFICINA DE PLANEACION </t>
  </si>
  <si>
    <t>EDNA LORENA GONZÁLEZ MARTÍNEZ</t>
  </si>
  <si>
    <t>APOYO TÉCNICO INSPECCIONES DE POLICIA</t>
  </si>
  <si>
    <t>LIDA ELIZABETH SILVA RODRÍGUEZ</t>
  </si>
  <si>
    <t xml:space="preserve">APOYO ADMINISTRATIVO Y ASISTENCIAL AL ÁREA DE GESTIÓN </t>
  </si>
  <si>
    <t>PRESTAR LOS SERVICIOS COMO APOYO ADMINISTRATIVO Y ASISTENCIAL AL ÁREA DE GESTIÓN DEL DESARROLLO LOCAL DE LOS MÁRTIRES.</t>
  </si>
  <si>
    <t>AURA YINETH CORREA NIÑO</t>
  </si>
  <si>
    <t>JURÍDICA-ACTUACIONES ADMINISTRATIVAS</t>
  </si>
  <si>
    <t>APOYAR AL ALCALDE LOCAL EN LA FORMULACIÓN, SEGUIMIENTOE IMPLEMENTACIÓN DE LA ESTRATEGIA LOCAL PARA LA TERMINACIÓN JURÍDICA DE LAS ACTUACIONES ADMINISTRATIVAS QUE CURSAN EN LA ALCALDÍA</t>
  </si>
  <si>
    <t>DEPURACIÓN DE ACTUACIONES ADMINISTRATIVAS</t>
  </si>
  <si>
    <t>DIANA ALEXANDRA JIMENEZ ARIZA</t>
  </si>
  <si>
    <t>APOYO POLICIVO Y GESTIÓN  DOCUMENTAL</t>
  </si>
  <si>
    <t>ANA KATHERINE MUÑOZ CASTRO</t>
  </si>
  <si>
    <t>PROFESIONAL ACTUACIONES TÉCNICAS Y ADMINISTRATIVAS</t>
  </si>
  <si>
    <t>LA PRESTACIÓN DE SERVICIOS PROFESIONALES PARA APOYAR LA CASA DEL CONSUMIDOR DE LA LOCALIDAD DE LOS MÁRTIRES, EN TODAS LAS ACTUACIONES TÉCNICAS Y ADMINISTRATIVAS ADELANTADAS EN LAS VISITAS, ACOMPAÑAMIENTO, CAPACITACIÓN, SOCIALIZACIÓN Y/O SENSIBILIZACIÓN PARA EL CONTROL Y VERIFICACIÓN DE REGLAMENTOS TÉNICOS Y METROLOGÍA LEGAL</t>
  </si>
  <si>
    <t>JESSICA JULIETH PRIETO GARZÓN</t>
  </si>
  <si>
    <t>YUDY MILENA PATARROYO BAEZ</t>
  </si>
  <si>
    <t>TERMINADO</t>
  </si>
  <si>
    <t>LUISA FERNANDA RIAÑO CABALLERO</t>
  </si>
  <si>
    <t>NATALIA STEPHANY DURAN CAMARGO</t>
  </si>
  <si>
    <t>APOYO A PRENSA</t>
  </si>
  <si>
    <t>APOYAR AL EQUIPO DE PRENSA Y COMUNICACIONES DE LA ALCALDÍA LOCAL EN LA REALIZACIÓN Y PUBLICACIÓN DE CONTENIDOS DE REDES SOCIALES Y CANALES DE DIVULGACIÓN DIGITAL (SITIO WEB) DE LA ALCALDÍA LOCAL</t>
  </si>
  <si>
    <t>ADRIANA ISSIS RAMOS DOMINGUEZ</t>
  </si>
  <si>
    <t>8 meses</t>
  </si>
  <si>
    <t>Mejor movilidad para todos</t>
  </si>
  <si>
    <t>TIPO DE GASTO</t>
  </si>
  <si>
    <t>Mantenimiento Entidad</t>
  </si>
  <si>
    <t>52225347-6</t>
  </si>
  <si>
    <t xml:space="preserve">Inversión </t>
  </si>
  <si>
    <t>Una vejez mejor para todas las personas mayores dignas, activas y felices</t>
  </si>
  <si>
    <t>PRESTAR LOS SERVICIOS PROFESIONALES PARA LIDERAR Y GARANTIZAR LA IMPLEMENTACIÓN Y SEGUIMIENTO DE LOS PROCESOS Y PROCEDIMIENTOS DEL SERVICIO SOCIAL</t>
  </si>
  <si>
    <t>11 meses y 14 días</t>
  </si>
  <si>
    <t>Seguros del Estado S.A. 15-44-101206794 Anexo 0</t>
  </si>
  <si>
    <t>3-3-1-15-01-03-1489-000</t>
  </si>
  <si>
    <t>MARIA CLAUDIA CLAVIJO DÍAZ</t>
  </si>
  <si>
    <t>ABOGADA DESPACHO</t>
  </si>
  <si>
    <t>PRESTAR SERVICIOS PROFESIONALES EN EL DESPACHO DE LA ALCALDÍA LOCAL DE LOS MÁRTIRES, PARA ADELANTAR TRÁMITES, PROCEDIMIENTOS Y LIENAMIENTOS EN MATERIA ADMINISTRATIVA, JURÍDICA Y CONTRACTUAL QUE PERMITA GARANTIZAR EL CUMPLIMIENTO DE LAS METAS ESTABLECIDAS EN EL PLAN DE DESARROLLO LOCAL 2017-2020.</t>
  </si>
  <si>
    <t>10 meses</t>
  </si>
  <si>
    <t>Aseguradora Solidara 380-47-994000093160 Anexo 0</t>
  </si>
  <si>
    <t>3-3-1-15-07-45-1523-000</t>
  </si>
  <si>
    <t xml:space="preserve">ARMENIA </t>
  </si>
  <si>
    <t>Cra 44B No. 22 69 Int. 3 Apto 101</t>
  </si>
  <si>
    <t>CPS-001-2019</t>
  </si>
  <si>
    <t>CPS-002-2019</t>
  </si>
  <si>
    <t>ABOGADA CONTRATACIÓN</t>
  </si>
  <si>
    <t>CPS-003-2019</t>
  </si>
  <si>
    <t>Aseguradora Solidaria No. 380-47-994000093068 Anexo 0</t>
  </si>
  <si>
    <t>Cra 77 No. 18 - 51 Apto 1501 T. 7</t>
  </si>
  <si>
    <t>CPS-004-2018</t>
  </si>
  <si>
    <t>CPS-003-2018</t>
  </si>
  <si>
    <t>FDLM-004-2019</t>
  </si>
  <si>
    <t>PRESTACIÓN DE SERVICIOS PROFESIONALES  EN EL ÁREA FINANCIERA DEL FONDO DE DESARROLLO LOCAL (PRESUPUESTO Y CONTABILIDAD) EN LAS ACTIVIDADES QUE SE REQUIERAN, ADEMÁS DEL MANEJO DE LOS APLICATIVOS PREDIS, OPGET, PAC, SIPROJ, SICO, SI CAPITAL Y BOG DATA</t>
  </si>
  <si>
    <t>Aseguradora Solidaria No. 380-47-994000093087 Anexo 0</t>
  </si>
  <si>
    <t>CONTADORA PÚBLICA</t>
  </si>
  <si>
    <t>Calle 27B Sur No. 38A - 34</t>
  </si>
  <si>
    <t>CPS-005-2019</t>
  </si>
  <si>
    <t>FDLM-005-2019</t>
  </si>
  <si>
    <t>CAROLINA PELAEZ CONTRERAS</t>
  </si>
  <si>
    <t>ABOGADA ESPECIALISTA EN DERECHO ADMINISTRATIVO</t>
  </si>
  <si>
    <t>Calle 70A No. 9 - 57 Apto 101 Edificio Piscis</t>
  </si>
  <si>
    <t>PEREIRA (RISARALDA)</t>
  </si>
  <si>
    <t>ABOGADA - GESTIÓN POLICIVA</t>
  </si>
  <si>
    <t>PRESTAR LOS SERVICIOS PROFESIONALES DE ABOGADA AL ÁREA DE GESTIÓN POLICIVA Y JURÍDICA DE LA LOCALIDAD DE LOS MÁRTIRES, PARA EL SEGUIMIENTO AL COBRO COACTIVO, PERSUASIVO, INFORMES MENSUALES DE SIVICOF Y MANEJO DEL SISTEMA SICO.</t>
  </si>
  <si>
    <t>Aseguradora Solidaria No. 380-47-994000093175 Anexo 0</t>
  </si>
  <si>
    <t>POLICIVO</t>
  </si>
  <si>
    <t xml:space="preserve">OBSERVACIONES </t>
  </si>
  <si>
    <t xml:space="preserve">Póliza cargada por mensaje </t>
  </si>
  <si>
    <t>CPS-006-2019</t>
  </si>
  <si>
    <t>FDLM-006-2019</t>
  </si>
  <si>
    <t>Aseguradora Solidaria 380-47-994000093033 Anexo 0</t>
  </si>
  <si>
    <t>Calle 151C No. 107 - 10 Int 2 Apto 701</t>
  </si>
  <si>
    <t>CPS-007-2019</t>
  </si>
  <si>
    <t>FDLM-009-2019</t>
  </si>
  <si>
    <t>Aseguradora Solidaria 380-47-994000093055 Anexo 0</t>
  </si>
  <si>
    <t>Carrera 122D No. 129B - 60 Bloque 150, Apto 202</t>
  </si>
  <si>
    <t>CPS-008-2019</t>
  </si>
  <si>
    <t>FDLM-007-2018</t>
  </si>
  <si>
    <t>PRESTAR SUS SERVICIOS PROFESIONALES PARA COORDINAR, LIDERAR Y ASESORAR AL ALCALDE LOCAL EN LOS PLANES Y ESTRATEGIAS DE COMUNICACIONES INTERNAS Y EXTERNAS PARA LA DIVULGACIÓN DE LOS PROGRAMAS, PROYECTOS Y ACTIVIDADES DE LA  ALCALDÍA LOCAL</t>
  </si>
  <si>
    <t>COMUNICADORA SOCIAL Y PERIODISTA</t>
  </si>
  <si>
    <t>Calle 137 No. 12 - 50</t>
  </si>
  <si>
    <t>PRESTAR SERVICIOS PROFESIONALES EN LOS PROYECTOS QUE TIENEN POR OBJETO LA CONSTRUCCIÓN REHABILITACIÓN, MANTENIMIENTO Y DOTACIÓN DE  PARQUES VECINALES Y/O DE BOLSILLO DE LA LOCALIDAD DE LOS MÁRTIRES</t>
  </si>
  <si>
    <t>11 meses y 15 días</t>
  </si>
  <si>
    <t>3-3-1-15-02-17-1503-000</t>
  </si>
  <si>
    <t>Calle 40A sur No. 52C - 62</t>
  </si>
  <si>
    <t>CPS-009-2019</t>
  </si>
  <si>
    <t>FDLM-010-2019</t>
  </si>
  <si>
    <t>MARYORY PASACHOVA SÁNCHEZ</t>
  </si>
  <si>
    <t>NA</t>
  </si>
  <si>
    <t>Calle 67 No. 29B - 13</t>
  </si>
  <si>
    <t>FDLM-012-2019</t>
  </si>
  <si>
    <t>CPS-012-2019</t>
  </si>
  <si>
    <t>FDLM-013-2019</t>
  </si>
  <si>
    <t>CPS-013-2019</t>
  </si>
  <si>
    <t>FDLM-014-2018</t>
  </si>
  <si>
    <t>Aseguradora Solidaria No. 380-47-994000093266 Anexo 0</t>
  </si>
  <si>
    <t xml:space="preserve">Cra 37 N° 17B - 45 Sur </t>
  </si>
  <si>
    <t>CPS-014-2019</t>
  </si>
  <si>
    <t>FDLM-016-2018</t>
  </si>
  <si>
    <t>Seguros del Estado S.A. 15-44-101206811 Anexo 0</t>
  </si>
  <si>
    <t>Calle 23 N 26 - 27</t>
  </si>
  <si>
    <t>CPS-015-2019</t>
  </si>
  <si>
    <t>FDLM-015-2019</t>
  </si>
  <si>
    <t>PRESTAR SUS SERVICIOS PARA APOYAR EL CENTRO DE DOCUMENTACIÓN E INFORMACIÓN - CDI EN EL PROCESO DE RADICACIÓN, NOTIFICACIÓN Y ENTREGA DE LA CORRESPONDENCIA INTERNA Y EXTERNA DE LA ALCALDÍA LOCAL DE LOS MÁRTIRES.</t>
  </si>
  <si>
    <t>Aseguradora Solidaria No. 380-47-994000093321 Anexo 0</t>
  </si>
  <si>
    <t>CPS-016-2019</t>
  </si>
  <si>
    <t>FDLM-017-2019</t>
  </si>
  <si>
    <t>PRESTAR SUS SERVICIOS TÉCNICOS DE APOYO AL ÁREA DE GESTIÓN DE DESARROLLO LOCAL EN LA ELABORACIÓN DE ESTUDIOS PREVIOS, SEGUIMIENTO Y CONTROL DE PROCESOS DEL RUBRO DE GASTOS DE FUNCIONAMIENTO Y DEMÁS ACTIVIDADES TÉCNICAS QUE REQUIERA EL ÁREA DE GESTIÓN DE DESARROLLO LOCAL DE LOS MÁRTIRES</t>
  </si>
  <si>
    <t>Cra 29D No. 8 - 15 Sur</t>
  </si>
  <si>
    <t>CPS-017-2019</t>
  </si>
  <si>
    <t>FDLM-008-2019</t>
  </si>
  <si>
    <t>PRESTAR LOS SERVICIOS DE APOYO AL AREA DE GESTIÓN POLICIVA JURÍDICADE LA LOCALIDAD DE LOS MÁRTIRES</t>
  </si>
  <si>
    <t>TUNJA/BOYACÁ</t>
  </si>
  <si>
    <t>Carrera 21 No. 31F - 36 Sur</t>
  </si>
  <si>
    <t>CPS-018-2019</t>
  </si>
  <si>
    <t>FDLM-018-2019</t>
  </si>
  <si>
    <t>Aseguradora Solidaria No. 380-47-994000093310 Anexo 0</t>
  </si>
  <si>
    <t>Calle 31B No. 31B - 39 Sur</t>
  </si>
  <si>
    <t>CPS-020-2019</t>
  </si>
  <si>
    <t>FDLM-021-2019</t>
  </si>
  <si>
    <t>Calle 67A No. 62 - 70 Sur</t>
  </si>
  <si>
    <t>Aseguradora Solidaria No. 380-47-994000093270 Anexo 0</t>
  </si>
  <si>
    <t>TÉCNICO</t>
  </si>
  <si>
    <t>CPS-022-2019</t>
  </si>
  <si>
    <t>FDLM-022-2019</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</si>
  <si>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</si>
  <si>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11 meses y 13 días</t>
  </si>
  <si>
    <t>Cra 16C No 72 - 50 Sur</t>
  </si>
  <si>
    <t>CHITA/BOYACÁ</t>
  </si>
  <si>
    <t>CPS-023-2019</t>
  </si>
  <si>
    <t>FDLM-023-2019</t>
  </si>
  <si>
    <t>Confianza GU132594</t>
  </si>
  <si>
    <t>Av. Calle 19 No. 28 - 82 Piso 7</t>
  </si>
  <si>
    <t>CPS-024-2019</t>
  </si>
  <si>
    <t>FDLM-024-2019</t>
  </si>
  <si>
    <t>Confianza GU132592</t>
  </si>
  <si>
    <t>Calle 78 Sur No 9A - 18</t>
  </si>
  <si>
    <t>CPS-010-2019</t>
  </si>
  <si>
    <t>FDLM-011-2019</t>
  </si>
  <si>
    <t>GABRIEL ANTONIO RIVERA MONROY</t>
  </si>
  <si>
    <t>SEGURIDAD CIUDADANA Y CONVIVENCIA</t>
  </si>
  <si>
    <t>APOYAR A LA GESTIÓN DE LOS AUNTOS RELACIONADOS CON SEGURIDAD CIUDADANA DE CONVIVENCIA Y PREVENCIÓN DE CONFLICTIVIDAD, VIOLENCIA Y DELITOS DE LA LOCALIDAD</t>
  </si>
  <si>
    <t>Aseguradora Solidaria No. 380-47-994000046031 Anexo 0</t>
  </si>
  <si>
    <t>ECONOMISTA EN COMERCIO EXTERIOR</t>
  </si>
  <si>
    <t>Calle 65 Bis No 86 - 50 Int 24 Apto 403</t>
  </si>
  <si>
    <t>CPS-025-2019</t>
  </si>
  <si>
    <t>FDLM-025-2019</t>
  </si>
  <si>
    <t>PRESTAR LOS SERVICIOS PROFESIONALES A LA OFICINA DE PLANEACIÓN PARA LA FORMULACIÓN PRECONTRACTUAL, APOYO A LA SUPERVISIÓN, SEGUIMIENTO Y EVALUACIÓN DE LOS PROYECTOS ASIGNADOS, ASÍ COMO LAS DEMÁS ACTIVIDADES RELACIONADAS CON EL ÁREA DE PLANEACIÓN, EN CUMPLIMIENTO DEL PLAN DE DESARROLLO LOCAL VIGENTE.</t>
  </si>
  <si>
    <t>Aseguradora Solidaria No. 380-47-994000093363 Anexo 0</t>
  </si>
  <si>
    <t>TRABAJADOR SOCIAL</t>
  </si>
  <si>
    <t>Calle 83 N 95 - 34 Bloque C2 Apto 414</t>
  </si>
  <si>
    <t>CRISTIAN CAMILO SUA LÓPEZ</t>
  </si>
  <si>
    <t>Seguros del Estado 55-44-101054604 Anexo 0</t>
  </si>
  <si>
    <t>Carrera 69P No. 70 - 09</t>
  </si>
  <si>
    <t>GESTIÓN POLICIVA</t>
  </si>
  <si>
    <t>VELEZ/SANTANDER</t>
  </si>
  <si>
    <t>CPS-026-2019</t>
  </si>
  <si>
    <t>FDLM-026-2019</t>
  </si>
  <si>
    <t>PRESTAR LOS SERVICIOS PROFESIONALES A LA OFICINA DE PLANEACIÓN PARA LA FORMULACIÓN PRE-CONTRACTUAL, APOYO A LA SUPERVISIÓN, SEGUIMIENTO Y EVALUACIÓN DE LOS PROYECTOS ASIGNADOS, ASÍ COMO LAS DEMÁS ACTIVIDADES RELACIONADAS CON EL ÁREA DE PLANEACIÓN, EN CUMPLIMIENTO DEL PLAN DE DESARROLLO LOCAL VIGENTE.</t>
  </si>
  <si>
    <t>Aseguradora Solidaria 380-47-994000093416 Anexo 0</t>
  </si>
  <si>
    <t>ADMINISTRADOR DE EMPRESAS</t>
  </si>
  <si>
    <t xml:space="preserve"> </t>
  </si>
  <si>
    <t>Calle 115 No. 59 - 25</t>
  </si>
  <si>
    <t>CPS-027-2019</t>
  </si>
  <si>
    <t>FDLM-027-2018</t>
  </si>
  <si>
    <t>CPS-029-2019</t>
  </si>
  <si>
    <t>FDLM-029-2019</t>
  </si>
  <si>
    <t>Calle 139 No. 114 - 03</t>
  </si>
  <si>
    <t>CPS-030-2019</t>
  </si>
  <si>
    <t>FDLM-030-2019</t>
  </si>
  <si>
    <t>Seguros del Estado 15-44-101207003 Anexo 0</t>
  </si>
  <si>
    <t>Puerto Libertador/Córdoba</t>
  </si>
  <si>
    <t>Cra 84A No 145 - 91 Apto 529 Torre 8</t>
  </si>
  <si>
    <t>CPS-031-2019</t>
  </si>
  <si>
    <t>FDLM-031-2019</t>
  </si>
  <si>
    <t>Mundial de Seguros NB-100101137</t>
  </si>
  <si>
    <t>Malaga/Santander</t>
  </si>
  <si>
    <t>Calle 5 N 26A - 19</t>
  </si>
  <si>
    <t>CPS-032-2019</t>
  </si>
  <si>
    <t>FDLM-032-2019</t>
  </si>
  <si>
    <t>11 meses y 10 días</t>
  </si>
  <si>
    <t>3-3-1-15-02-18-1505-000</t>
  </si>
  <si>
    <t>Ingeniero Civil</t>
  </si>
  <si>
    <t>Cra 28 No. 86 - 55 Bloque 8, apto 302</t>
  </si>
  <si>
    <t>FDLM-CS-019-2019</t>
  </si>
  <si>
    <t>FDLM-CPS-019-2019</t>
  </si>
  <si>
    <t>Av. Cra. 80G 6 - 19 Torre 1. Apto 907</t>
  </si>
  <si>
    <t>INSPECCIÓN DE POLICIA</t>
  </si>
  <si>
    <t>Seguros del Estado S.A. 12-44-101177366 Anexo 0</t>
  </si>
  <si>
    <t>APOYAR TÉCNICAMENTE LAS DISTINTAS ETAPAS DE LOS PROCESOS DE COMPETENCIA DE LAS INSPECCIONES DE POLICIA .</t>
  </si>
  <si>
    <t>PAIPA/BOYACÁ</t>
  </si>
  <si>
    <t>Cra 51A No. 169A - 65 Int. 7 casa 13</t>
  </si>
  <si>
    <t>CPS-074-2019</t>
  </si>
  <si>
    <t>FDLM-074-2019</t>
  </si>
  <si>
    <t>CPS-073-2019</t>
  </si>
  <si>
    <t>FDLM-073-2019</t>
  </si>
  <si>
    <t>CPS-072-2019</t>
  </si>
  <si>
    <t>FDLM-072-2019</t>
  </si>
  <si>
    <t>NESTOR JAMS VILLALBA MAHECHA</t>
  </si>
  <si>
    <t>CPS-071-2019</t>
  </si>
  <si>
    <t>FDLM-071-2019</t>
  </si>
  <si>
    <t>CPS-070-2019</t>
  </si>
  <si>
    <t>FDLM-070-2019</t>
  </si>
  <si>
    <t>CPS-069-2019</t>
  </si>
  <si>
    <t>FDLM-069-2019</t>
  </si>
  <si>
    <t>CPS-068-2019</t>
  </si>
  <si>
    <t>FDLM-068-2019</t>
  </si>
  <si>
    <t>CPS-067-2019</t>
  </si>
  <si>
    <t>FDLM-067-2019</t>
  </si>
  <si>
    <t>CPS-066-2019</t>
  </si>
  <si>
    <t>FDLM-066-2019</t>
  </si>
  <si>
    <t>CPS-065-2019</t>
  </si>
  <si>
    <t>FDLM-065-2019</t>
  </si>
  <si>
    <t>CPS-064-2019</t>
  </si>
  <si>
    <t>FDLM-064-2019</t>
  </si>
  <si>
    <t>CPS-063-2019</t>
  </si>
  <si>
    <t>FDLM-063-2019</t>
  </si>
  <si>
    <t>CPS-062-2019</t>
  </si>
  <si>
    <t>FDLM-062-2019</t>
  </si>
  <si>
    <t>CPS-061-2019</t>
  </si>
  <si>
    <t>FDLM-061-2019</t>
  </si>
  <si>
    <t>CPS-060-2019</t>
  </si>
  <si>
    <t>FDLM-060-2019</t>
  </si>
  <si>
    <t>CPS-059-2019</t>
  </si>
  <si>
    <t>FDLM-059-2019</t>
  </si>
  <si>
    <t>CPS-058-2019</t>
  </si>
  <si>
    <t>FDLM-058-2019</t>
  </si>
  <si>
    <t>CPS-057-2019</t>
  </si>
  <si>
    <t>FDLM-057-2019</t>
  </si>
  <si>
    <t>CPS-056-2019</t>
  </si>
  <si>
    <t>FDLM-056-2019</t>
  </si>
  <si>
    <t>CPS-055-2019</t>
  </si>
  <si>
    <t>FDLM-055-2019</t>
  </si>
  <si>
    <t>CPS-054-2019</t>
  </si>
  <si>
    <t>FDLM-054.2019</t>
  </si>
  <si>
    <t>MARIA JOHANNA VARGAS PINZON</t>
  </si>
  <si>
    <t>CPS-053-2019</t>
  </si>
  <si>
    <t>FDLM-053-2019</t>
  </si>
  <si>
    <t>CPS-052-2019</t>
  </si>
  <si>
    <t>FDLM-052.2019</t>
  </si>
  <si>
    <t>CPS-051-2019</t>
  </si>
  <si>
    <t>FDLM-051-2019</t>
  </si>
  <si>
    <t>CPS-050-2019</t>
  </si>
  <si>
    <t>FDLM-050-2019</t>
  </si>
  <si>
    <t>CPS-049-2019</t>
  </si>
  <si>
    <t>FDLM-049-2019</t>
  </si>
  <si>
    <t>CPS-048-2019</t>
  </si>
  <si>
    <t>FDLM-048-2019</t>
  </si>
  <si>
    <t>CPS-047-2019</t>
  </si>
  <si>
    <t>FDLM-047-201</t>
  </si>
  <si>
    <t>CPS-046-2019</t>
  </si>
  <si>
    <t>FDLM-046-2019</t>
  </si>
  <si>
    <t>CPS-045-2019</t>
  </si>
  <si>
    <t>FDLM-045-2019</t>
  </si>
  <si>
    <t>CPS-044-2019</t>
  </si>
  <si>
    <t>FDLM-044-2019</t>
  </si>
  <si>
    <t>CPS-043-2019</t>
  </si>
  <si>
    <t>FDLM-043-2019</t>
  </si>
  <si>
    <t>CPS-042-2019</t>
  </si>
  <si>
    <t>FDLM-042-2019</t>
  </si>
  <si>
    <t>FDLM-041-2019</t>
  </si>
  <si>
    <t>CPS-040-2019</t>
  </si>
  <si>
    <t>FDLM-040-2019</t>
  </si>
  <si>
    <t xml:space="preserve"> CPS-039-2019                                    </t>
  </si>
  <si>
    <t>FDLM-039-2019</t>
  </si>
  <si>
    <t>CPS-038-2019</t>
  </si>
  <si>
    <t>FDLM-038-2019</t>
  </si>
  <si>
    <t>CPS-037-2019</t>
  </si>
  <si>
    <t>FDLM-037-2019</t>
  </si>
  <si>
    <t>CPS-036-2019</t>
  </si>
  <si>
    <t>FDLM-036-2019</t>
  </si>
  <si>
    <t>CPS-035-2019</t>
  </si>
  <si>
    <t>FDLM-035-2019</t>
  </si>
  <si>
    <t>CPS-034-2019</t>
  </si>
  <si>
    <t>FDLM-034-2019</t>
  </si>
  <si>
    <t>CPS-033-2019</t>
  </si>
  <si>
    <t>FDLM-033-2019</t>
  </si>
  <si>
    <t>CPS-021-2019</t>
  </si>
  <si>
    <t>FDLM-020-2018</t>
  </si>
  <si>
    <t>Seguros del Estado S.A. 12-44-101177424 Anexo 1</t>
  </si>
  <si>
    <t>CPS-028-2019</t>
  </si>
  <si>
    <t>FDLM-028-2019</t>
  </si>
  <si>
    <t>Calle 99 No. 63 - B - 36</t>
  </si>
  <si>
    <t>PRESTAR SUS SERVICIOS DE APOYO AL ALMACÉN EN EL RECIBO, DEPÓSITO, TRASLADO, Y ENTREGA DE LOS BIENES Y ELEMENTOS DE PROPIEDAD DEL FONDO DE DESARROLLO LOCAL DE LOS MÁRTIRES Y QUE SE ENCUENTREN EN EL ALMACEN DE LA ALCALDÍA LOCAL, ASÍ MISMO DE AQUELLOS BIENES QUE HAN SIDO ENTREGADOS A DIFERENTES ORGANIZACIONES Y ENTIDADES DE LA LOCALIDAD</t>
  </si>
  <si>
    <t>Aseguradora Solidaria No. 380-47-994000093430 Anexo 0</t>
  </si>
  <si>
    <t>ALMACEN</t>
  </si>
  <si>
    <t>BOYACÁ/CHIQUINQUIRA</t>
  </si>
  <si>
    <t>JURÍDICA</t>
  </si>
  <si>
    <t>Calle 57 No. 18 - 22  Oficina 302</t>
  </si>
  <si>
    <t>Aseguradora Solidaria No. 380-47-994000093681 Anexo 0</t>
  </si>
  <si>
    <t>Cra 99 Bis 14 - 05 Casa 289</t>
  </si>
  <si>
    <t>TIBANA/BOYACA</t>
  </si>
  <si>
    <t>Transversal 1A No. 68C 14 Sur</t>
  </si>
  <si>
    <t>PRESTAR SERVICIOS PROFESIONALES EN EL ÁREA DE GESTIÓN Y DESARROLLO PARA VERIFICAR LA ESTABILIDAD Y CALIDAD DE LAS OBRAS DE INFRAESTRUCTURA Y LOS ELEMENTOS DE DOTACIÓN INCLUIDAS EN EL ALCANCE EJECUTADAS CON RECURSOS DEL FONDO DE DESARROLLO LOCAL DE LOS MÁRTIRES Y QUE CUENTEN CON PÓLIZA DE ESTABILIDAD VIGENTE EN CUMPLIMIENTO DEL ARTÍCULO 4°, NUMERAL 4° DE LA LEY 80 DE 1993.</t>
  </si>
  <si>
    <t>Calle 163C No. 8C BIS C - 32</t>
  </si>
  <si>
    <t>Seguros del Estado S.A. No. 39-44-101101822 Anexo 0</t>
  </si>
  <si>
    <t>Carrera 11A No. 148 - 88 Torre 3 Apto 406</t>
  </si>
  <si>
    <t>Aseguradora Solidaria No. 380-47-994000093553 Anexo 0</t>
  </si>
  <si>
    <t>CONDUCTOR</t>
  </si>
  <si>
    <t>Albanía/Santander</t>
  </si>
  <si>
    <t>Calle 54F No. 93C - 45 Bloque 3 Apto 602</t>
  </si>
  <si>
    <t>Aseguradora Solidaria No. 380-47-994000093527 Anexo 0</t>
  </si>
  <si>
    <t>PRESTAR SUS SERVICIOS DE APOYO  LOGÍSTICO DE LAS DIFERENTES ACTIVIDADES DE LA ALCALDÍA LOCAL DE LOS MÁRTIRES</t>
  </si>
  <si>
    <t>APOYO LOGÍSTICO</t>
  </si>
  <si>
    <t>Carrera 78 I Bis 73 H - 23</t>
  </si>
  <si>
    <t>Calle 56A No. 50 - 36 Apto 422</t>
  </si>
  <si>
    <t>PRESTAR SUS SERVICIOS PROFESIONALES A LA OFICINA DE PLANEACIÓN PARA LA FORMULACIÓN PRE CONTRACTUAL, APOYO A LA SUPERVISIÓN, SEGUIMIENTO Y EVALUACIÓN DE LOS PROYECTOS ASIGNADOS, ASÍ COMO LAS DEMÁS ACTIVIDADES RELACIONADAS CON EL ÁREA DE PLANEACIÓN EN CUMPLIMIENTO DEL PLAN DE DESARROLLO LOCAL</t>
  </si>
  <si>
    <t>Cienaga/Magdalena</t>
  </si>
  <si>
    <t>Carrera 63 No. 23A - 84 Apto 604 Torre 4</t>
  </si>
  <si>
    <t>PRESTAR SUS SERVICIOS DE APOYO ADMINISTRATIVO Y ASISTENCIAL AL ÁREA DE GESTIÓN DE DESARROLLO LOCAL DE LA LOCALIDAD DE LOS MÁRTIRES</t>
  </si>
  <si>
    <t>Aseguradora Solidaria No. 380-47-994000010277 Anexo 0</t>
  </si>
  <si>
    <t>ÁREA DE GESTIÓN DEL FDLM</t>
  </si>
  <si>
    <t>Diagonal 77B No 116 - 51 Int. 7 Apto 303</t>
  </si>
  <si>
    <t>Aseguradora Solidaria No. 380-47-4000093561 Anexo 0</t>
  </si>
  <si>
    <t>Calle 48P No. 5D - 10 Sur</t>
  </si>
  <si>
    <t>11 meses y 9 días</t>
  </si>
  <si>
    <t>SUBSIDIO TIPO C</t>
  </si>
  <si>
    <t>Diagonal 16 Sur No 40 - 42</t>
  </si>
  <si>
    <t>Seguros del Estados S.A. No. 12-44-101177551 Anexo 0</t>
  </si>
  <si>
    <t>PRESTAR SUS SERVICIOS DE APOYO LOGÍSTICO A LAS DIFERENTES ACTIVIDADES DE LA ALCALDÍA LOCAL DE LOS MÁRTIRES</t>
  </si>
  <si>
    <t>Aseguradora Solidaria No. 380-47-994000093543 Anexo 0</t>
  </si>
  <si>
    <t>Villa de Leiva/Boyacá</t>
  </si>
  <si>
    <t>Calle 70A No. 62 - 18</t>
  </si>
  <si>
    <t>DIANA CAROLINA CARDENAS CRUZ</t>
  </si>
  <si>
    <t>APOYO - AUXILIAR CONTRATACIÓN SECOP</t>
  </si>
  <si>
    <t>APOYO JAL</t>
  </si>
  <si>
    <t>Medellín/Antioquia</t>
  </si>
  <si>
    <t>Calle 23 No. 18 - 18</t>
  </si>
  <si>
    <t>Aseguradora Solidaria No. 380-47-994000093564 Anexo 0</t>
  </si>
  <si>
    <t>PIGA</t>
  </si>
  <si>
    <t>Diagonal 5A 37B 60 Bloque 18 Apto 203</t>
  </si>
  <si>
    <t>Barrancabermeja/Santander</t>
  </si>
  <si>
    <t>Calle 159 No 54 - 69</t>
  </si>
  <si>
    <t>Aseguradora Solidaria No. 376-47-994000010278 Anexo 0</t>
  </si>
  <si>
    <t>GESTIÓN</t>
  </si>
  <si>
    <t>Calle 39 Bis No. 29 - 26</t>
  </si>
  <si>
    <t>PRESTAR SUS SERVICIOS PROFESIONALES A LA OFICINA DE PLANEACIÓN PARA LA FORMULACIÓN PRE CONTRACTUAL, APOYO A LA SUPERVISIÓN, SEGUIMIENTO Y EVALUACIÓN DE LOS PROYECTOS ASIGNADOS, ASÍ COMO LAS DEMÁS ACTIVIDADES RELACIONADAS CON EL ÁREA DE PLANEACIÓN EN CUMPLIMIENTO DEL PLAN DE DESAROLLO LOCAL VIGENTE</t>
  </si>
  <si>
    <t>APOYAR TECNICAMENTE LAS DISTINTAS ETAPAS DE LOS PROCESOS DE COMPETENCIA DE LA ALCALDÍA LOCAL PARA LA DEPURACIÓN DE LAS ACTUACUINES ADMINISTRATIVAS</t>
  </si>
  <si>
    <t>Seguros del Estado S.A. No. 12-44-101177700 Anexo 0</t>
  </si>
  <si>
    <t>Carrera 73A No. 72A - 03 Apto 504</t>
  </si>
  <si>
    <t>PRESTAR LOS SERVICIOS PROFESIONALES A LA OFICINA DE PLANEACIÓN PARA LA FORMULACIÓN PRE CONTRACTUAL, APOYO A LA SUPERVISIÓN, SEGUIMIENTO Y EVALUACIÓN DE LOS PROYECTOS ASIGNADOS, ASÍ COMO LAS DEMÁS ACTIVIDADES RELACIONADAS CON EL ÁREA DE PLANEACIÓN, EN CUMPLIMIENTO DEL PLAN DE DESAROOLLO LOCAL VIGENTE.</t>
  </si>
  <si>
    <t>Aseguradora Solidaria No. 380-47-994000093663 Anexo 0</t>
  </si>
  <si>
    <t>Calle 57C No. 47 - 54</t>
  </si>
  <si>
    <t>Carrera 7A No 148 - 90 Apto 601</t>
  </si>
  <si>
    <t>Calle 19 No. 4 - 45 Este</t>
  </si>
  <si>
    <t>PRESTAR LOS SERVICIOS PROFESIONALES PARA APOYAR JURÍDICAMENTE LA EJECUCIÓN DE ACCIONES REQUERIDAS PARA EL TRÁMITE E IMPULSO PROCESAL DE LAS ACTUACIONES CONTRAVENCIONALES Y/O QUERELLAS QUE CURSEN EN LA INSPECCIÓN DE POLICÍA DE LA LOCALIDAD DE LOS MÁRTIRES.</t>
  </si>
  <si>
    <t>PRESTAR LOS SERVICIOS PROFESIONALES PARA APOYAR JURÍDICAMENTE LA EJECUCIÓN DE ACCIONES REQUERIDAS PARA EL TRÁMITE E IMPULSO PROCESAL DE LAS ACTUACIONES CONTRAVENCIONALES Y/O QUERELLAS QUE CURSEN EN LA INSPECCIÓN DE POLICIA DE LA LOCALIDAD DE LOS MÁRTIRES.</t>
  </si>
  <si>
    <t>Aseguradora Solidaria No. 380-47-994000093687 Anexo 0</t>
  </si>
  <si>
    <t>Carrera 119 No. 77 - 21 Torre 1, apto 904</t>
  </si>
  <si>
    <t>Seguros del Estado S.A. No. 14-46-101027156 Anexo 0</t>
  </si>
  <si>
    <t>ESPACIO PÚBLICO</t>
  </si>
  <si>
    <t>Calle 75 No. 65B - 35</t>
  </si>
  <si>
    <t>APOYO INSPECCIÓN DE POLICIA</t>
  </si>
  <si>
    <t>Aseguradora Solidaria No. 380-47-994000093684 Anexo 0</t>
  </si>
  <si>
    <t>APOYO ACCIONES DE POLICIA</t>
  </si>
  <si>
    <t>Calle 24 No. 13A - 33</t>
  </si>
  <si>
    <t>APOYAR LAS LABORES DE ENTREGA Y RECIBO DE LAS COMUNICACIONES EMITIDAS O RECIBIDAS POR LAS INSPECCIONES DE POLICIA DE LA LOCALIDAD DE LOS MÁRTIRES</t>
  </si>
  <si>
    <t>PITALITO/HUILA</t>
  </si>
  <si>
    <t>Calle 152 No. 9 - 93</t>
  </si>
  <si>
    <t>PRESTAR SUS SERVICIOS DE APOYO EN LA SUPERVISIÓN DE LAS TAREAS OPERATIVAS DE CARÁCTER ARCHIVÍSTICO DESARROLLADAS EN LAS ÁREAS DE LA ALCALDÍA LOCAL PARA GARANTIZAR LA APLICACIÓN CORRECTA DE LOS PROCEDIMIENTOS TÉCNICOS</t>
  </si>
  <si>
    <t>Aseguradora Solidaria No. 380-47-994000093824 Anexo 0</t>
  </si>
  <si>
    <t>ARCHIVO</t>
  </si>
  <si>
    <t>Cra 22 No. 47 - 70 Sur. Apto 511. Torre 6</t>
  </si>
  <si>
    <t>APOYAR Y DAR SOPORTE TÉCNICO AL ADMINISTRADOR Y USUARIO FINAL DE LA RED DE SISTEMAS Y TECNOLOGÍA E INFORMACIÓN DE LA ALCALDÍA LOCAL DE LOS MÁRTIRES</t>
  </si>
  <si>
    <t xml:space="preserve">Calle 11B 11 - 96 Sur </t>
  </si>
  <si>
    <t>Aseguradora Solidaria No. 380-47-994000093733 Anexo 0</t>
  </si>
  <si>
    <t>CUCUTÁ/NORTE DE SANTANDER</t>
  </si>
  <si>
    <t xml:space="preserve">Transversal 78H No. 44A - 34 Sur </t>
  </si>
  <si>
    <t>Seguros del Estado S.A. No. 12-44-101207184 Anexo 0</t>
  </si>
  <si>
    <t>APOYO ADMINISTRATIVO</t>
  </si>
  <si>
    <t>Carrera 50C No. 40 - 13</t>
  </si>
  <si>
    <t>PRESTAR LOS SERVICIOS COMO APOYO ADMINISTRATIVO Y ASISTENCIAL A LOS PROFESIONALES DEL ÁREA DE OBRAS DE INFRAESTRUCTURA (MALLA VIAL, PARQUES Y ESTABILIDAD</t>
  </si>
  <si>
    <t>APOYAR LA FORMULACIÓN, GESTIÓN Y SEGUIMIENTO DE ACTIVIDADES ENFOCADAS A LA GESTIÓN AMBIENTAL EXTERNA, ENCAMINADAS A LA MITIGACIÓN DE LOS DIFERENTES IMPACTOS AMBIENTALES Y LA CONSERVACIÓN DE LOS RECURSOS NATURALES DE LA LOCALIDAD</t>
  </si>
  <si>
    <t>APOYO PIGA</t>
  </si>
  <si>
    <t xml:space="preserve">Carrera 2° No 8 - 27 </t>
  </si>
  <si>
    <t>PRESTAR LOS SERVICIOS PROFESIONALES AL DESPACHO COMO ABOGADO PARA APOYAR LOS ASUNTOS LEGALES Y CONTRACTUALES Y DEMÁS LABORES JURÍDICAS QUE SURJAN DEL ÁREA DE GESTIÓN DEL DESARROLLO LOCAL Y DEL ÁREA DE GESTIÓN POLICIVA Y JURÍDICA QUE SEAN REQUERIDAS POR EL ALCALDE LOCAL DE LOS MÁRTIRES</t>
  </si>
  <si>
    <t>Seguros del Estado S.A. No. 12-44-101007846 Anexo 0</t>
  </si>
  <si>
    <t>APOYO A DESPACHO ASUNTOS LEGALES Y CONTRACTUALES</t>
  </si>
  <si>
    <t>ZIPAQUIRÁ/CUNDINAMARCA</t>
  </si>
  <si>
    <t>Transversal 27 No 53C - 24</t>
  </si>
  <si>
    <t>Carrera 28 No 3 - 40</t>
  </si>
  <si>
    <t>Seguros del Estado S.A. No. 15-44-101207211 Anexo 0</t>
  </si>
  <si>
    <t>Cra 69M No. 71 - 29</t>
  </si>
  <si>
    <t>Aseguradora solidaria No. 380-47-994000093757 Anexo 0</t>
  </si>
  <si>
    <t>Diagonal 53C No. 24 - 36 Apto 202</t>
  </si>
  <si>
    <t>APOYAR TECNICAMENTE LAS DISTINTAS ETAPAS DE LOS PROCESOS DE COMPETENCIA DE LAS INSPECCIONES DE POLICIA.</t>
  </si>
  <si>
    <t>SOMONDOCO/BOYACÁ</t>
  </si>
  <si>
    <t>Carrera 72B No. 22A - 85 Int 1 Apto 204</t>
  </si>
  <si>
    <t>Aseguradora solidaria No. 380-47-994000093780 Anexo 0</t>
  </si>
  <si>
    <t xml:space="preserve">10 meses </t>
  </si>
  <si>
    <t>Aseguradora Solidaria No. 380-47-994000093869 Anexo 0</t>
  </si>
  <si>
    <t>MONTERIA/CORDOBA</t>
  </si>
  <si>
    <t>Carrera 112F No 77 - 26</t>
  </si>
  <si>
    <t>APOYO ARCHIVO</t>
  </si>
  <si>
    <t>PRESTAR LOS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t>
  </si>
  <si>
    <t>Calle 32 Sur No. 50A - 62</t>
  </si>
  <si>
    <t>Aseguradora Solidaria No. 380-47-994000094161 Anexo 0</t>
  </si>
  <si>
    <t>CASA DEL CONSUMIDOR</t>
  </si>
  <si>
    <t>Carrera 5 No. 48X - 14</t>
  </si>
  <si>
    <t>Aseguradora Solidaria No. 380-47-994000094287 Anexo 0</t>
  </si>
  <si>
    <t>Calle 89 N 84A - 14</t>
  </si>
  <si>
    <t>CPS-075-2019</t>
  </si>
  <si>
    <t>FDLM-075-2019</t>
  </si>
  <si>
    <t>PRESTAR LOS SERVICIOS TÉCNICOS, ADMINISTRATIVOS AL FONDO DE DESARROLLO LOCAL DE LOS MÁRTIRES</t>
  </si>
  <si>
    <t>11 meses y 8 días</t>
  </si>
  <si>
    <t>Seguros del Estado S.A. No. 39-44-101101926 Anexo 0</t>
  </si>
  <si>
    <t>VILLAVICENCIO/META</t>
  </si>
  <si>
    <t>Carrera 51 No 167 - 50</t>
  </si>
  <si>
    <t>TERMINADO ANTICIPADAMENTE</t>
  </si>
  <si>
    <t>RAÚL HERNANDO ESTEBAN GARCÍA</t>
  </si>
  <si>
    <t>SANDRA HURTADO</t>
  </si>
  <si>
    <t>RAFAEL SOLER</t>
  </si>
  <si>
    <t>MARIA DEL PILAR MUÑOZ</t>
  </si>
  <si>
    <t>JONATHAN CASTRO</t>
  </si>
  <si>
    <t>JUAN CARLOS SOSA</t>
  </si>
  <si>
    <t>DANIEL JIMMENEZ MONTAÑO</t>
  </si>
  <si>
    <t>ROSAURA PEÑA</t>
  </si>
  <si>
    <t>DAVID SANABRIA</t>
  </si>
  <si>
    <t>ALEJANDRA MOSOS</t>
  </si>
  <si>
    <t>PTE</t>
  </si>
  <si>
    <t>NURIAN BARÓN</t>
  </si>
  <si>
    <t>JESUS EDILME RONCANCIO</t>
  </si>
  <si>
    <t>CAROLINA CORDOBA</t>
  </si>
  <si>
    <t>CARMEN NISPERUZA</t>
  </si>
  <si>
    <t>IRERE RAAD CAMELO</t>
  </si>
  <si>
    <t>FDLM-076-2019</t>
  </si>
  <si>
    <t>CPS-076-2019</t>
  </si>
  <si>
    <t>ASTRID LORENA MARTÍNEZ CASTIBLANCO</t>
  </si>
  <si>
    <t>Diagonal 15A No 99 - 34 Torre 2, Apto 604</t>
  </si>
  <si>
    <t>CPS-077-2019</t>
  </si>
  <si>
    <t>CPS-079-2019</t>
  </si>
  <si>
    <t>CPS-080-2019</t>
  </si>
  <si>
    <t>CPS-081-2019</t>
  </si>
  <si>
    <t>CPS-082-2019</t>
  </si>
  <si>
    <t>FDLM-077-2019</t>
  </si>
  <si>
    <t>CLARA LETICIA NIÑO MARTINEZ</t>
  </si>
  <si>
    <t>FDLM-079-2019</t>
  </si>
  <si>
    <t xml:space="preserve"> WENDY TATIANA LOPEZ BETANCOURT</t>
  </si>
  <si>
    <t>FDLM-080-2019</t>
  </si>
  <si>
    <t>CRISTIAN EDUARDO MORENO DUCUARA</t>
  </si>
  <si>
    <t>FDLM-082-2019</t>
  </si>
  <si>
    <t>FDLM-083-2019</t>
  </si>
  <si>
    <t>FDLM-085-2019</t>
  </si>
  <si>
    <t>PRESTAR LOS SERVICIOS DE APOYO A LOS ARCHIVOS DE GESTIÓN DE LA ENTIDAD EN LA IMPLEMENTACIÓN DE LOS PROCESOS, DE CLASIFICACIÓN, ORDENACIÓN, SELECCIÓN NATURAL, FOLIACIÓN, IDENTIFICACIÓN, LEVANTAMIENTO DE INVENTARIOS, ALMACENAMIENTO Y APLICACIÓN DE PROTOCOLOS DE ELIMINACIÓN Y TRANSPARENCIAS DOCUMENTALES</t>
  </si>
  <si>
    <t>PRESTAR SUS SERVICIOS DE APOYO ADMINISTRATIVO A LA OFICINA DE ONTRATACIÓN DEL FONDO DE DESARROLLO LOCAL DE LOS MÁRTIRES</t>
  </si>
  <si>
    <t>PRESTAR LOS SERVICIOS COMO APOYO ADMINISTRATIVO Y ASISTENCIAL AL ÁREA DE GESTIÓN POLICIVA Y JURÍDICA EN EL TRÁMITE Y DIGITALIZACIÓN DE INFORMES</t>
  </si>
  <si>
    <t>PRESTAR LOS SERVICIOS DE APOYO A LOS ARCHIVOS DE GESTIÓN DE LA ENTIDAD EN LA IMPLEMENTACION DE LOS PROCESOS DE CLASIFICACIÓN, ORDENACIÓN, SELECCIÓN NATURAL, FOLIACIÓN, IDENTIFICACIÓN, LEVANTAMIENTO DE INVENTARIOS, ALMACENAMIENTO Y APLICACIÓN DE PROTOCOLOS DE ELIMINACIÓN Y TRANSFERENCIAS DOCUMENTALES</t>
  </si>
  <si>
    <t>PRESTAR SERVICIOS PROFESIONALES AL ÁREA DE GESTIÓN PARA EL DESARROLLO ADMINISTRATIVO Y FINANCIERO, EN LAS ACTIVIDADES DE SEGUIMIENTO A LA INVERSIÓN, SOLICITUDES DE INFORMACIÓN A PROVEEDORES Y APOYO EN LA PROYECCIÓN DE INFORMES REQUERIDOS POR EL PROFESIONAL ESPECIALIZADO DEL ÁREA DE GESTIÓN DEL FONDO DE DESARROLLO LOCAL DE LOS MÁRTIRES</t>
  </si>
  <si>
    <t>Carrera 24 No. 2B - 27</t>
  </si>
  <si>
    <t>APOYO CONTRATACIÓN</t>
  </si>
  <si>
    <t>Calle 73 No. 11 - 82</t>
  </si>
  <si>
    <t>Carrera 60D No. 52B - 22 Sur</t>
  </si>
  <si>
    <t>Seguros del Estado S.A. No. 15-46-101010852 Anexo 0</t>
  </si>
  <si>
    <t>PROFESIONAL DEL ÁREA DE DESARROLLO LOCAL</t>
  </si>
  <si>
    <t>Avenida Calle 26 No. 40 - 31 Apto 903</t>
  </si>
  <si>
    <t>APOYO GESTIÓN POLICIVA</t>
  </si>
  <si>
    <t>Aseguradora Solidaria 380-47-994000094896 Anexo 0</t>
  </si>
  <si>
    <t>Calle 14 No. 14 - 11 Apartamento 402</t>
  </si>
  <si>
    <t>ABOGADA ACTUACIONES ADMINISTRATIVAS</t>
  </si>
  <si>
    <t>Seguros del Estado S.A. No. 37-44-101031430 Anexo 0</t>
  </si>
  <si>
    <t>ACTUACIONES ADMINISTRATIVAS</t>
  </si>
  <si>
    <t>Calle 22A No. 50 - 55 Torre 4, apto 605</t>
  </si>
  <si>
    <t>FELIX FERNANDO ALVAREZ CORTES</t>
  </si>
  <si>
    <t>APOYO POLICIVO</t>
  </si>
  <si>
    <t>PRESTAR LOS SERVICIOS COMO APOYO ADMINISTRATIVO Y ASISTENCIAL AL ÁREA POLICIVA Y JURÍDICA DE LA ALCALDÍA LOCAL DE LOS MÁRTIRES</t>
  </si>
  <si>
    <t>Aseguradora Solidaria No. 380-47-994000095109 Anexo 0</t>
  </si>
  <si>
    <t>POLICIVA Y JURÍDICA</t>
  </si>
  <si>
    <t>PACHO/CUNDINAMARCA</t>
  </si>
  <si>
    <t xml:space="preserve">Calle 62 Sur No. 2C - 16 Este </t>
  </si>
  <si>
    <t>APOYO POLICIVO Y JURÍDICA</t>
  </si>
  <si>
    <t>Aseguradora Solidaria No. 380-47-994000095160 Anexo 0</t>
  </si>
  <si>
    <t>Calle 75 No. 18D 67 Sur</t>
  </si>
  <si>
    <t>ABOGADA CASA DEL CONSUMIDOR</t>
  </si>
  <si>
    <t>PRESTACIÓN DE SERVICIOS PROFESIONALES PARA APOYAR LA GESTIÓN JURÍDICAA DE LA CASA DEL CONSUMIDOR DE LA LOCALIDAD DE LOS MÁRTIRES</t>
  </si>
  <si>
    <t>Seguros del Estado S.A. No. 37-44-101031427 Anexo 0</t>
  </si>
  <si>
    <t xml:space="preserve">CASA DEL CONSUMIDOR </t>
  </si>
  <si>
    <t>FDLM-086-2019</t>
  </si>
  <si>
    <t>FDLM-087-2019</t>
  </si>
  <si>
    <t>ABOGADA JURÍDICA</t>
  </si>
  <si>
    <t>APOYAR AL ALCALDE LOCAL EN LA FORMULACIÓN, SEGUIMIENTO E IMPLEMENTACIÓN DE LA ESTRATEGÍA LOCAL PARA LA TERMINACIÓN JURÍDICA DE LAS ACTUACIONES ADMINISTRATIVAS QUE CURSAN EN LA ALCALDÍA LOCAL</t>
  </si>
  <si>
    <t>Aseguradora Solidaria No. 380-47-994000095748 Anexo 0</t>
  </si>
  <si>
    <t>JURÍDICA - ACTUACIONES ADMINISTRATIVAS</t>
  </si>
  <si>
    <t>PSAMC-087-2019</t>
  </si>
  <si>
    <t>CPS-087-2019</t>
  </si>
  <si>
    <t>CPS-086-2019</t>
  </si>
  <si>
    <t>CPS-085-2019</t>
  </si>
  <si>
    <t>CPS-084-2019</t>
  </si>
  <si>
    <t>MENOR CUANTÍA</t>
  </si>
  <si>
    <t>SOLUTION COPY LTDA</t>
  </si>
  <si>
    <t>EL CONTRATISTA SE OBLIGA CON EL FONDO DE DESARROLLO A REALIZAR EL ALQUILER DE IMPRESORAS Y SCANNER REQUERIDOS POR EL FONDO DE DESARROLLO LOCAL DE LOS MÁRTIRES</t>
  </si>
  <si>
    <t>RÁUL HERNANDO ESTEBAN GARCÍA</t>
  </si>
  <si>
    <t>RAFAEL ALFONSO TORRES TORRES</t>
  </si>
  <si>
    <t>COMUNICADOR SOCIAL</t>
  </si>
  <si>
    <t>APOYAR AL EQUIPO DE PRENSA Y COMUNICACIÓN DE LA ALCALDÍA LOCAL EN LA REALIZACIÓN DE PRODUCTOS Y PIEZAS DIFITALES, IMPRESAS Y PUBLICITARIAS DE GRAN FORMATO Y DE ANIMACIÓN GRÁFICA, ASÍ COMO APOYAR LA PRODUCCIÓN Y MONTAJE DE EVENTOS.</t>
  </si>
  <si>
    <t>9 meses y 19 días</t>
  </si>
  <si>
    <t>Aseguradora Solidaria No. 380-47-994000095910 Anexo 0</t>
  </si>
  <si>
    <t>Transversal 72C No. 81G - 22</t>
  </si>
  <si>
    <t>BRESMAN GUSTAVO SANCHEZ OSPINA</t>
  </si>
  <si>
    <t>ABOGADO</t>
  </si>
  <si>
    <t>PRESTAR LOS SERVICIOS PROFESIONALES COMO ABOGADO PARA APOYAR LAS ETAPAS CONTRACTUALES, Y DEMÁS LABORES PROPIAS DE LA OFICINA DE CONTRATACIÓN DEL FONDO DE DESARROLLO LOCAL DE LOS MÁRTIRES</t>
  </si>
  <si>
    <t>Aseguradora Solidaria No 380-47-994000095950 Anexo 0</t>
  </si>
  <si>
    <t>AGUACHICA/CESAR</t>
  </si>
  <si>
    <t>Calle 7A Bis No. 79D - 31 Apto 501</t>
  </si>
  <si>
    <t>VICTOR FERNANDO ENCISO CONTRERAS</t>
  </si>
  <si>
    <t>INGENIERO INDUSTRIAL</t>
  </si>
  <si>
    <t xml:space="preserve">PRESTAR SERVICIOS PROFESIONALES COMO ENLACE EN TEMAS DE GESTIÓN DE RIESGO Y AGLOMERACIONES, A CARGO DE LA LOCALIDAD DE LOS MÁRTIRES DE CONFIRMIDAD CON EL MARCO NORMATIVO APLICABLE PARA LA MATERIA </t>
  </si>
  <si>
    <t>Aseguradora Solidaria No 380-47-994000095954 Anexo 0</t>
  </si>
  <si>
    <t>Carrera 14 No 93 - 98</t>
  </si>
  <si>
    <t>C O N T R A T A C I Ó N        V   I  G  E  N  C  I  A   2  0 1 9-  A L C A L D I A   L O C A L   D E  M Á R T I R E S</t>
  </si>
  <si>
    <r>
      <t xml:space="preserve">NURIAN BARON BAREÑO - </t>
    </r>
    <r>
      <rPr>
        <b/>
        <sz val="9"/>
        <color rgb="FFFF0000"/>
        <rFont val="Calibri"/>
        <family val="2"/>
        <scheme val="minor"/>
      </rPr>
      <t>CESIÓN</t>
    </r>
    <r>
      <rPr>
        <sz val="9"/>
        <color theme="1"/>
        <rFont val="Calibri"/>
        <family val="2"/>
        <scheme val="minor"/>
      </rPr>
      <t xml:space="preserve"> A LINA MARÍA ARIZA URBINA</t>
    </r>
  </si>
  <si>
    <t xml:space="preserve">JONATHAN LOAIZA MANTILLA </t>
  </si>
  <si>
    <t xml:space="preserve">ARQUITECTO  </t>
  </si>
  <si>
    <t>Aseguradora Solidaria No 380-47-994000096049 Anexo 0</t>
  </si>
  <si>
    <t>DEPURACIONES ACTUACIONES ADMINISTRATIVAS</t>
  </si>
  <si>
    <t>Calle 174 No. 8 - 31 Casa 41</t>
  </si>
  <si>
    <t>CPS-088-2019</t>
  </si>
  <si>
    <t>Nelson Enrique Flechas Otalora C.C.: 79.819.990</t>
  </si>
  <si>
    <t>6 meses</t>
  </si>
  <si>
    <t>Seguros del Estado S.A. No. 36-44-101043652 Anexo 0</t>
  </si>
  <si>
    <t>3-1-2-02-02-02-0003-003</t>
  </si>
  <si>
    <t>MANTENIMIENTO</t>
  </si>
  <si>
    <t>Carrera 90 No. 17B - 63 Bodega 23</t>
  </si>
  <si>
    <t>CONTRATO DE ARRENDAMIENTO</t>
  </si>
  <si>
    <t xml:space="preserve">SEBASTIÁN VARGAS VALENCIA </t>
  </si>
  <si>
    <t>ENTREGAR A TÍTULO DE ARRENDAMIENTO UN INMUEBLE CON DESTINO A BODEGA PARA LOS BIENES MUEBLES INCAUTADOS CON OCASIÓN DE LA RECUPERACIÓN DEL ESPACIO PÚBLICO DE LA LOCALIDAD DE LOS MÁRTIRES</t>
  </si>
  <si>
    <t>APOYAR TECNICAMENTE LAS DISTINTAS ETAPPAS DE LOS PROCESOS DE COMPRTENCIA DE LA ALCALDÍA LOCAL PARA LA DEPURACIÓN DE LAS ACTUACIONES ADMINISTRATIVAS</t>
  </si>
  <si>
    <t>Cánones mensuales de arredamiento de 7.300.000</t>
  </si>
  <si>
    <t>Seguros del Estado No. 21-44-101293252 Anexo 0</t>
  </si>
  <si>
    <t>3-1-2-02-02-02-0003-004</t>
  </si>
  <si>
    <t>ARRENDAMIENTO BODEGA</t>
  </si>
  <si>
    <t>ABOGADO ACCIONES DE TRÁMITES PROCESALES</t>
  </si>
  <si>
    <t xml:space="preserve">Aseguradora Solidaria No. 380-47-994000093650 / Aseguradora Solidaria No. 380-47-994000095925 Anexo 0 </t>
  </si>
  <si>
    <t xml:space="preserve">9 meses   </t>
  </si>
  <si>
    <t>Aseguradorea Solidaria No. 380-47-994000096200 Anexo 0</t>
  </si>
  <si>
    <t>Calle 142 No. 12 - 97 Edificio la estación Apto 111 Btá</t>
  </si>
  <si>
    <r>
      <t xml:space="preserve">DAVID MURCIA SUAREZ - </t>
    </r>
    <r>
      <rPr>
        <sz val="9"/>
        <color rgb="FFFF0000"/>
        <rFont val="Calibri"/>
        <family val="2"/>
        <scheme val="minor"/>
      </rPr>
      <t xml:space="preserve"> </t>
    </r>
    <r>
      <rPr>
        <b/>
        <sz val="9"/>
        <color rgb="FFFF0000"/>
        <rFont val="Calibri"/>
        <family val="2"/>
        <scheme val="minor"/>
      </rPr>
      <t>CESIÓN</t>
    </r>
    <r>
      <rPr>
        <sz val="9"/>
        <color theme="1"/>
        <rFont val="Calibri"/>
        <family val="2"/>
        <scheme val="minor"/>
      </rPr>
      <t xml:space="preserve"> ANA JEANNEETT MORENO RODRIGUEZ</t>
    </r>
  </si>
  <si>
    <t>EL CONTRATISTA SE COMPROMETE CON EL FONDO A APOYAR TÉCNICAMENTE A LOS RESPONSABLES E INTEGRANTES DE LOS PROCESOS EN LA IMPLEMENTACIÓN DE HERRAMIENTAS DE GESTIÓN, SIGUIENDO LOS LINEAMIENTOS METODOLÓGICOS ESTABLECIDOS POR LA OFICINA ASESORA DE PLANEACIÓN DE LA SECRETARIA DISTRITAL DE GOBIERNO.</t>
  </si>
  <si>
    <t>Calle 127 No. 104 A - 01</t>
  </si>
  <si>
    <t>19-12-9252792</t>
  </si>
  <si>
    <t>PSMIC-96-2019</t>
  </si>
  <si>
    <t>SBS SEQUIS COLOMBIA</t>
  </si>
  <si>
    <t>CS-094-2019</t>
  </si>
  <si>
    <t>CONTRATO DE SEGUROS</t>
  </si>
  <si>
    <r>
      <t xml:space="preserve">CLAUDIA MARCELA POSADA SAAVEDRA - </t>
    </r>
    <r>
      <rPr>
        <b/>
        <sz val="9"/>
        <color rgb="FFFF0000"/>
        <rFont val="Calibri"/>
        <family val="2"/>
        <scheme val="minor"/>
      </rPr>
      <t>CESIÓN</t>
    </r>
    <r>
      <rPr>
        <sz val="9"/>
        <color theme="1"/>
        <rFont val="Calibri"/>
        <family val="2"/>
        <scheme val="minor"/>
      </rPr>
      <t xml:space="preserve"> LEIDY LORENA CUERVO GONZALEZ</t>
    </r>
  </si>
  <si>
    <r>
      <t xml:space="preserve">LEIDY LORENA CUERVO GONZALEZ - </t>
    </r>
    <r>
      <rPr>
        <b/>
        <sz val="9"/>
        <color rgb="FFFF0000"/>
        <rFont val="Calibri"/>
        <family val="2"/>
        <scheme val="minor"/>
      </rPr>
      <t>CESIÓN</t>
    </r>
    <r>
      <rPr>
        <sz val="9"/>
        <color theme="1"/>
        <rFont val="Calibri"/>
        <family val="2"/>
        <scheme val="minor"/>
      </rPr>
      <t xml:space="preserve"> CLAUDIA MARCELA POSADA SAAVEDRA</t>
    </r>
  </si>
  <si>
    <r>
      <t xml:space="preserve">EDNA AIRETH VALBUENA CORREA - </t>
    </r>
    <r>
      <rPr>
        <b/>
        <sz val="9"/>
        <color rgb="FFFF0000"/>
        <rFont val="Calibri"/>
        <family val="2"/>
        <scheme val="minor"/>
      </rPr>
      <t>CESIÓN</t>
    </r>
    <r>
      <rPr>
        <sz val="9"/>
        <color theme="1"/>
        <rFont val="Calibri"/>
        <family val="2"/>
        <scheme val="minor"/>
      </rPr>
      <t xml:space="preserve"> OLGA LUCIA VARGAS VARGAS</t>
    </r>
  </si>
  <si>
    <t>CS-096-2019</t>
  </si>
  <si>
    <t>HELAM SEGURIDAD LTDA</t>
  </si>
  <si>
    <t>Carrera 17a No 37 24</t>
  </si>
  <si>
    <t>PRESTAR EL SERVICIO LOGISTICO PARA EL DESARROLLO DE EVENTOS INSTITUCIONALES LOCALES, CON EL ALQUILER DE BIENES TECNICOS, LOGÍSTICOS, TRANSPORTE, PERSONAL, INSTALACION Y DESINSTALACION DE LOS ELEMENTOS REQUERIDOS SEGÚN LAS CONDICIONES Y ESPECIFICIONES TÉCNICAS</t>
  </si>
  <si>
    <t>LICITACIÓN PÚBLICA</t>
  </si>
  <si>
    <t>CONTRATO DE SUMINISTRO</t>
  </si>
  <si>
    <t>CPS-097-2019</t>
  </si>
  <si>
    <t>CONVOCATORIA  PÚBLICA</t>
  </si>
  <si>
    <t>Funcionamiento</t>
  </si>
  <si>
    <t>ORDEN DE COMPRA</t>
  </si>
  <si>
    <t>SUMINISTRO DE COMBUSTIBLE DEL PARQUE AUTOMOTOR DE LA LOCALIDAD DE LOS MARTIRES</t>
  </si>
  <si>
    <t>9 meses</t>
  </si>
  <si>
    <t>INNOVATIVE PROJECTS S.A.S</t>
  </si>
  <si>
    <t>Calle 6B No 70 75</t>
  </si>
  <si>
    <t>JOHANNA MILENA GONZÁLEZ AGUILAR</t>
  </si>
  <si>
    <t>CPS-095-2019 (SECOP I) 19-12-9395040</t>
  </si>
  <si>
    <t>FDLM-99-2019</t>
  </si>
  <si>
    <t>FDLM-CI-101-2019</t>
  </si>
  <si>
    <t>FDLM-CA-103-2019</t>
  </si>
  <si>
    <t>AUNAR ESFUERZOS TÉCNICOS, ADMINISTRATIVOS, LOGÍSTICOS Y FINANCIEROS ENTRE EL FONDO DE DESARROLLO LOCAL MÁRTIRES Y LA ORQUESTA FILARMÓNICA DE BOGOTÁ PARA LA CREACIÓN Y DESARROLLO DEL CENTRO FILARMÓNICO LOCAL, COMO UN ESPACIO PARA EL PROCESO DE FORMACIÓN MUSICAL IMPLEMENTADO POR LA OFB DIRIGIDO A LA COMUNIDAD</t>
  </si>
  <si>
    <t>ORQUESTA FILARMONICA DE BOGOTÁ</t>
  </si>
  <si>
    <t>CONVENIO INTERADMINISTRATIVO</t>
  </si>
  <si>
    <t>El presente Convenio, por su naturaleza, no tiene erogación presupuestal, ya que los aportes de las partes se realizarán en especie, y cuyo valor asciende hasta la suma de Ciento Cincuenta y Cinco Millones de Pesos ($155.000.000) M/Cte.</t>
  </si>
  <si>
    <t>CAMILO BUSTAMANTE REYES C.C.: 86.039.971 de Villavicencio</t>
  </si>
  <si>
    <t>3-1-2-02-02-03-0005-001</t>
  </si>
  <si>
    <t>LP-097-2019</t>
  </si>
  <si>
    <t xml:space="preserve">Aseguradora Solidaria RC No. 980-74-994000005381 Anexo 1. C No 980-47-994000010320 Anexo 0 </t>
  </si>
  <si>
    <t>RESTACIÓN DE SERVICIOS</t>
  </si>
  <si>
    <t>CONTRATAR LA PRESTACIÓN DEL SERVICIO DE VIGILANCIA Y SEGURIDAD PRIVADA EN LA MODALIDAD DE VIGILANCIA FIJA Y MÓVIL CON ARMAS EN LA SEDE DE LA ALCALDÍA LOCAL DE LOS MÁRTIRES, LA JUNTA ADMINISTRADORA LOCAL DE LOS MÁRTIRES Y EL SALÓN COMUNAL SANTA FE. DEL MISMO MODO LA PRESTACIÓN DEL SERVICIO DE VIGILANCIA CON MEDIOS TECNOLÓGICOS EN LA SEDE ALCALDÍA LOCAL DE LOS MÁRTIRES Y LA JUNTA ADMINISTRADORA LOCAL DE LOS MÁRTIRES (BODEGA EQUIPO DE MONITOREO) DE CONFORMIDAD CON LAS ACTIVIDADES, CONDICIONES Y OBLIGACIONES</t>
  </si>
  <si>
    <t>Luis Oliverio Perez Martinez C.C.: 79.563.217</t>
  </si>
  <si>
    <t>PSMIC-098-2019</t>
  </si>
  <si>
    <t>INNNOVATIVE PROJECTS SAS</t>
  </si>
  <si>
    <t>3-1-2-02-02-01-0001-000</t>
  </si>
  <si>
    <t>Jairo Enrique Calderón Rodríguez C.C.: 1032446885</t>
  </si>
  <si>
    <t>CPS-100-2019</t>
  </si>
  <si>
    <t>CPS-101-2019</t>
  </si>
  <si>
    <t>CPS-102-2019</t>
  </si>
  <si>
    <t>CPS-103-2019</t>
  </si>
  <si>
    <t>CONTRATO DE PRESTACIÓN DE SERVICIOS</t>
  </si>
  <si>
    <t>JESICA ANDREA PARADA MOLINA</t>
  </si>
  <si>
    <t>7 meses</t>
  </si>
  <si>
    <t xml:space="preserve">EN EJECUCIÓN </t>
  </si>
  <si>
    <t>CONTRATAR LOS SERVICIOS DE UN BACHILLER O TÉCNICO PARA EL FORTALECIMIENTO A LA GESTIÓN LOCAL DE PROCESOS INSTITUCIONALES  Y SOCIALES DE INTERÉS PÚBLICO ARTICULADA POR EL FONDO DE DESARROLLO LOCAL DE LOS MÁRTIRES EN COMPAÑIA DE SECTORES ADMINISTRATIVOS DEL DISTRITO, INSTANCIAS Y ORGANIZACIONES SOCIALES EN LA LOCALIDAD.</t>
  </si>
  <si>
    <t>DIANA MARCELA SIERRA TORRALBA</t>
  </si>
  <si>
    <t>CPS-104-2019</t>
  </si>
  <si>
    <t>ERWIN GIOVANNY FONSECA ROMERO</t>
  </si>
  <si>
    <t>CPS-105-2019</t>
  </si>
  <si>
    <t>JOHON ALEXANDER ANAYA VERA</t>
  </si>
  <si>
    <t>CPS-106-2019</t>
  </si>
  <si>
    <t>HELI NARANJO SANCHEZ</t>
  </si>
  <si>
    <t>Aseguradora Solidaria No. 380-47-994000097273 Anexo 0</t>
  </si>
  <si>
    <t>Aseguradora Solidaria No. 380-47-994000097290 Anexo 0</t>
  </si>
  <si>
    <t>Aseguradora Solidaria No. 380-47-994000097288 Anexo 0</t>
  </si>
  <si>
    <t>Aseguradora Solidaria No. 380-47-994000097287 Anexo 0</t>
  </si>
  <si>
    <t>Aseguradora Solidaria No. 380-47-994000097293 Anexo 0</t>
  </si>
  <si>
    <t>Aseguradora Solidaria No. 380-47-994000097297 Anexo 0</t>
  </si>
  <si>
    <t>Aseguradora Solidaria No. 380-47-994000097298 Anexo 0</t>
  </si>
  <si>
    <t>CPS-108-2019</t>
  </si>
  <si>
    <t>ADRIANA MARCELA ACEVEDO MUÑOZ</t>
  </si>
  <si>
    <t>CONTRATAR LOS SERVICIOS DE UN BACHILLER O TÉCNICO PARA EL FORTALECIMIENTO A LA GESTIÓN LOCAL DE LOS PROCESOS INSTITUCIONALES Y SOCIALES DE INTERÉS PÚBLICO ARTICULADA POR EL FONDO DE DESARROLLO LOCAL DE LOS MÁRTIRES EN COMPAÑÍA DE SECTORES ADMINISTRATIVOS DEL DISTRITO, INSTANCIAS Y ORGANIZACIONES SOCIALES EN LA LOCALIDAD</t>
  </si>
  <si>
    <t>Aseguradora Solidaria No. 380-47-994000097326 Anexo 0</t>
  </si>
  <si>
    <t>DANIEL FELIPE AGUDELO PATARROYO</t>
  </si>
  <si>
    <t>Aseguradora Solidaria No. 380-47-994000097323 Anexo 0</t>
  </si>
  <si>
    <t>KATTY PAOLA SALAS JIMENEZ</t>
  </si>
  <si>
    <t>Aseguradora Solidaria No. 380-47-994000097319 Anexo 0</t>
  </si>
  <si>
    <t>ENTREGAR AL FONDO DE DESARROLLO LOCAL DE LOS MÁRTIRES A TPITULO DE ARRENDAMIENTO, EL USO, GOCE DEL INMUEBLE UBICADO EN LA AVENIDA CALLE 19 No. 28 - 80, PISO 7 CENTRO COMERCIAL CALIMA, PARA EL FUNCIONAMIENTO DE LA SEDE ADMINISTRATIVA DE LA ALCALDÍA LOCAL.</t>
  </si>
  <si>
    <t>Axa Colpatria Seguros S.A. No. 8002010691</t>
  </si>
  <si>
    <t>CALIMA CENTRO COMERCIAL PROPIEDAD HORIZONTAL</t>
  </si>
  <si>
    <t>CI-098-2019</t>
  </si>
  <si>
    <t>CPS-099-2019</t>
  </si>
  <si>
    <t>CONTRATAR EL SEGURO DE VIDA PARA LOS EDILES DEL FONDO DE DESARROLLO LOCAL DE MÁRTIRES</t>
  </si>
  <si>
    <t>Jonathan Castro</t>
  </si>
  <si>
    <t>FDLM-CPS-104-2019</t>
  </si>
  <si>
    <t>FDLM-CPS-105-2019</t>
  </si>
  <si>
    <t>FDLM-CPS-106-2019</t>
  </si>
  <si>
    <t>FDLM-CPS-107-2019</t>
  </si>
  <si>
    <t>FDLM-CPS-108-2019</t>
  </si>
  <si>
    <t>FDLM-CPS-109-2019</t>
  </si>
  <si>
    <t>FDLM-CPS-110-2019</t>
  </si>
  <si>
    <t>FDLM-CPS-111-2019</t>
  </si>
  <si>
    <t>FDLM-CPS-112-2019</t>
  </si>
  <si>
    <t>FDLM-CPS-113-2019</t>
  </si>
  <si>
    <t>CPS-109-2019</t>
  </si>
  <si>
    <t>CS-110-2019</t>
  </si>
  <si>
    <t>CS-111-2019</t>
  </si>
  <si>
    <t>CS-112-2019</t>
  </si>
  <si>
    <t>FDLM-PSMIC-116-2019</t>
  </si>
  <si>
    <t>FDLM-PSASI-115-2019</t>
  </si>
  <si>
    <t>CONTRATAR EL SUMINISTRO DE REFRIGERIOS A PRECIOS UNITARIOS Y MONTO AGOTABLE, DE ACUERDO A LAS ESPECIFICACIONES REQUERIDAS POR EL FONDO DE DESARROLLO LOCAL DE LOS MARTIRES EN EL MARCO DE LAS ACTIVIDADES QUE SE LLEVAN A CABO EN LA LOCALIDAD POR PARTE DE LA ALCALDÍA LOCAL EN CUMPLIMIENTO DE SU MISION INSTITUCIONAL</t>
  </si>
  <si>
    <t>Hasta agotar recursos</t>
  </si>
  <si>
    <t>LOGISTICS &amp; SERVICES S.A.S</t>
  </si>
  <si>
    <t>ANDREA MAXZURY RINCÓN GONZÁLEZ C.C.: 1.070.753.584</t>
  </si>
  <si>
    <t>FDLM-PSAMC-100-2019</t>
  </si>
  <si>
    <t>SELECCIÓN ABREVIADA DE MENOR CUANTÍA</t>
  </si>
  <si>
    <t>ASEGURADORA SOLIDARIA DE COLOMBIA ENTIDAD COOPERAIVA</t>
  </si>
  <si>
    <t xml:space="preserve"> CONTRATAR LOS SEGUROS QUE AMPAREN LOS INTERESES PATRIMONIALES ACTUALES Y FUTUROS, ASÍ COMO LOS BIENES DE PROPIEDAD DEL FONDO DE DESARROLLO LOCAL DE MÁRTIRES, QUE ESTÉN BAJO SU RESPONSABILIDAD Y CUSTODIA Y AQUELLOS QUE SEAN ADQUIRIDOS PARA DESARROLLAR LAS FUNCIONES INHERENTES A SU ACTIVIDAD ASÍ COMO LA EXPEDICIÓN DE CUALQUIER OTRA PÓLIZA DE SEGUROS QUE REQUIERA LA ENTIDAD EN EL DESARROLLO DE SU ACTIVIDAD</t>
  </si>
  <si>
    <t>366 días</t>
  </si>
  <si>
    <t>MÍNIMA CUANTÍA</t>
  </si>
  <si>
    <t>CONTRATO DE COMPRAVENTA</t>
  </si>
  <si>
    <t>SELECCIÓN ABREVIADA SUBASTA INVERSA</t>
  </si>
  <si>
    <t>ADQUISICIÓN DE ELEMENTOS PARA LA DOTACIÓN PEDAGÓGICA A LAS UNIDADES OPERATIVAS DISTRITALES PARA LA ATENCIÓN INTEGRAL DE LOS NIÑOS Y NIÑAS DE LA PRIMERA INFANCIA EN LA LOCALIDAD DE LOS MÁRTIRES</t>
  </si>
  <si>
    <t>4 meses</t>
  </si>
  <si>
    <t>FDLM-CD-090-2019</t>
  </si>
  <si>
    <t>FDLM-CD-091-2019</t>
  </si>
  <si>
    <t>FDLM-CD-092-2019</t>
  </si>
  <si>
    <t>FDLM-CD-093-2019</t>
  </si>
  <si>
    <t>FDLM-CD-094-2019</t>
  </si>
  <si>
    <t>FDLM-CD-095-2019</t>
  </si>
  <si>
    <t>CPS-083-2019</t>
  </si>
  <si>
    <t>FDLM-084-2019</t>
  </si>
  <si>
    <t>CL 140B No 96 81</t>
  </si>
  <si>
    <t>Cesión 3/07/2019</t>
  </si>
  <si>
    <r>
      <t xml:space="preserve">DIANA CAROLINA CONTRERAS ROMERO - </t>
    </r>
    <r>
      <rPr>
        <b/>
        <sz val="9"/>
        <color rgb="FFFF0000"/>
        <rFont val="Calibri"/>
        <family val="2"/>
        <scheme val="minor"/>
      </rPr>
      <t>CESIÓN A</t>
    </r>
    <r>
      <rPr>
        <sz val="9"/>
        <color theme="1"/>
        <rFont val="Calibri"/>
        <family val="2"/>
        <scheme val="minor"/>
      </rPr>
      <t xml:space="preserve"> NATALIA MERCEDES GARCIA CALDERIN</t>
    </r>
  </si>
  <si>
    <r>
      <t xml:space="preserve">LUIS CARLOS OJEDA ORTIZ - </t>
    </r>
    <r>
      <rPr>
        <b/>
        <sz val="9"/>
        <color rgb="FFFF0000"/>
        <rFont val="Calibri"/>
        <family val="2"/>
        <scheme val="minor"/>
      </rPr>
      <t>CESIÓN</t>
    </r>
    <r>
      <rPr>
        <sz val="9"/>
        <color theme="1"/>
        <rFont val="Calibri"/>
        <family val="2"/>
        <scheme val="minor"/>
      </rPr>
      <t xml:space="preserve"> </t>
    </r>
    <r>
      <rPr>
        <b/>
        <sz val="9"/>
        <color rgb="FFFF0000"/>
        <rFont val="Calibri"/>
        <family val="2"/>
        <scheme val="minor"/>
      </rPr>
      <t>A</t>
    </r>
    <r>
      <rPr>
        <sz val="9"/>
        <color theme="1"/>
        <rFont val="Calibri"/>
        <family val="2"/>
        <scheme val="minor"/>
      </rPr>
      <t xml:space="preserve"> FEDERICO ORLANDO RINCON MOJICA</t>
    </r>
  </si>
  <si>
    <t>Trv 112 C No 64 D 15 Torre 10 Apto 404</t>
  </si>
  <si>
    <t>COLOMBIA CONPRA EFICIENTE</t>
  </si>
  <si>
    <t>ADQUISICIÓN DE UN VEHÍCULO PARA EL FONDO DE DESARROLLO LOCAL DE LOS MARTIRES EN VIRTUD DEL ACUERDO MARCO DE PRECIOS CCE-312-1-AMP-2015 PARA FORTALECER LAS ACCIONES DMINISTRATIVAS Y DEL DESPACHO DE LA ALCALDÍA LOCAL DE LOS MARTIRES</t>
  </si>
  <si>
    <t>ADQUISICIÓN DE MOTOCICLETAS PARA EL FONDO DE DESARROLLO LOCAL DE LOS MARTIRES EN VIRTUD DEL ACUERDO MARCO DE PRECIOS CCE-312-1-AMP-2015, PARA FORTALECER LAS ACCIONES DE SEGURIDAD EN LAS LOCALIDADES DEL BOGOTA D.C.</t>
  </si>
  <si>
    <t>2 meses</t>
  </si>
  <si>
    <t xml:space="preserve"> YOKOMOTOR S.A</t>
  </si>
  <si>
    <t>FABRICA NACIONAL DE AUTOPARTES S.A. FANALCA S A</t>
  </si>
  <si>
    <t>Carrera 24 No 71 A 78</t>
  </si>
  <si>
    <t>Calle 56 No 6 95</t>
  </si>
  <si>
    <t>GARANTIZAR EL BUEN ESTADO DE LAS INSTALACIONES Y ATENCIÓN A LA CIUDADANÍA Y FUNCIONARIOS DE LAS DIFERENTES DEPENDENCIAS Y DE LA SEDE DE LA JAL, RAZÓN POR LA CUAL SE DEBE CONTRATAR CON INSUMOS Y SERVICIOS BÁSICOS QUE PERMITAN SATISFACER LAS NECESIDADES PERMANENTES DE ASEO Y CAFETERÍA</t>
  </si>
  <si>
    <t>ACUERDO MARCO</t>
  </si>
  <si>
    <t>UNIÓN TEMPORAL BIOLIMPIEZA</t>
  </si>
  <si>
    <r>
      <t xml:space="preserve">ANA JEANNEETT MORENO RODRIGUEZ - </t>
    </r>
    <r>
      <rPr>
        <b/>
        <sz val="9"/>
        <color rgb="FFFF0000"/>
        <rFont val="Calibri"/>
        <family val="2"/>
        <scheme val="minor"/>
      </rPr>
      <t>CESIÓN A</t>
    </r>
    <r>
      <rPr>
        <sz val="9"/>
        <color theme="1"/>
        <rFont val="Calibri"/>
        <family val="2"/>
        <scheme val="minor"/>
      </rPr>
      <t xml:space="preserve"> INGRID LORENA CUELLAR MOTTA</t>
    </r>
  </si>
  <si>
    <t>3-1-2-02-02-02-0001-005</t>
  </si>
  <si>
    <t>380 días</t>
  </si>
  <si>
    <t>MINIMA CUANTÍA</t>
  </si>
  <si>
    <t>3-3-6-15-07-45-1523-000</t>
  </si>
  <si>
    <t>DIDACTICOS SIMBOLOS Y SIGNOS S EN C</t>
  </si>
  <si>
    <t>ELIZABETH PEÑA BERNAL C.C.: 41.563.275</t>
  </si>
  <si>
    <t>3-3-1-15-01-02-1482-000</t>
  </si>
  <si>
    <t>Mario Antonio Jimenez Porras</t>
  </si>
  <si>
    <t>3-3-1-15-03-19-1520-000</t>
  </si>
  <si>
    <t>META</t>
  </si>
  <si>
    <t>Territorios seguros para todos</t>
  </si>
  <si>
    <t>3 meses</t>
  </si>
  <si>
    <t>SELECCIÓN ABREVIADA - ACUERDO MARCO DE PRECIOS</t>
  </si>
  <si>
    <t>3-1-2-02-0003-000</t>
  </si>
  <si>
    <t>Productos de hornos de coque, de refinación de petróleo y combustible</t>
  </si>
  <si>
    <t>3-1-2-02-02-03-0005-002</t>
  </si>
  <si>
    <t>Servicios de limpieza general</t>
  </si>
  <si>
    <t>Juan Carlos Sosa</t>
  </si>
  <si>
    <t xml:space="preserve">No generó contrato </t>
  </si>
  <si>
    <t>3-1-2-02-02-02-0001-007</t>
  </si>
  <si>
    <t>Servicios de seguros de vehículos automotores</t>
  </si>
  <si>
    <t>Alojamiento; servicios de suministros de comidas y bebidas</t>
  </si>
  <si>
    <t>Aseguradora Solidaria No. 390-47-994000049950 Anexo 0</t>
  </si>
  <si>
    <t>Seguros del Estado No. 21-44-101303459 Anexo 0</t>
  </si>
  <si>
    <t>No. DE PROCESO SECOP II</t>
  </si>
  <si>
    <t>CPS-113-2019</t>
  </si>
  <si>
    <t>FDLM-PSAMC-114-2019</t>
  </si>
  <si>
    <t>CORPORACIÓN DE SERVICIOS COLOMBIA CORSEVICOL</t>
  </si>
  <si>
    <t>REALIZAR UN PROCESO DE FORMACIÓN, A LOS JÓVENES ACTORES SOCIALES Y COMUNIDAD EN GENERAL DE LA LOCALIDAD DE LOS MÁRTIRES EN TEMAS RELACIONADOS CON LA SEGURIDAD Y LA CONVIVENCIA CIUDADANA, Y EJECUTAR CAMPAÑAS DE PREVENCIÓN Y ACCIONES ORIENTADAS A CONTRARRESTAR LOS PROBLEMAS DE CONVIVENCIA, CONFLICTIVIDADES, VIOLENCIAS Y DELITOS EN LA LOCALIDAD”</t>
  </si>
  <si>
    <t>Cumplimiento No. 15-44-101219072 RC No. 15-40-101060791</t>
  </si>
  <si>
    <t>RAMÓN JOSÉ FAJARDO PATERNINA C.C.: 3855958</t>
  </si>
  <si>
    <t>FDLM-PSMIC-125-2019</t>
  </si>
  <si>
    <t>JOSE ALFONSO ORTEGA GONZÁLEZ</t>
  </si>
  <si>
    <t>FDLM-CPS-115-2019</t>
  </si>
  <si>
    <t>CONTRATAR LA INTERVENTORÍA TÉCNICA, ADMINISTRATIVA, FINANCIERA Y CONTABLE DEL CONTRATO QUE SURJA DEL PROCESO PSAMC-114-2019.</t>
  </si>
  <si>
    <t>Aseguradora Solidaria No. 380-47-994000099130 Anexo 0</t>
  </si>
  <si>
    <t>EN EJECUCIÓN</t>
  </si>
  <si>
    <t>23/09/20190</t>
  </si>
  <si>
    <t>Aseguradora Solidaria No. 380-47-994000093725 Anexo 0, Anexo 1</t>
  </si>
  <si>
    <t>Aseguradora Solidaria No. 380-47-994000093786 Anexo 0. Anexo 1</t>
  </si>
  <si>
    <t>CPS-114-2019</t>
  </si>
  <si>
    <t>FDLM-PSAMC-118-2019</t>
  </si>
  <si>
    <t>PROCESO DE SELECCIÓN ABREVIADA DE MENOR CUANTÍA</t>
  </si>
  <si>
    <t>CORPORACIÓN COLOMBIA XXI</t>
  </si>
  <si>
    <t>REALIZAR PROCESOS Y ACCIONES EN PROMOCIÓN DE ENTORNOS PROTECTORES, PREVENCIÓN DE LA MATERNIDAD Y PATERNIDAD TEMPRANA. ORIENTACIÓN Y ASESORÍA A LAS FAMILIAS PARA REDUCIR EL RIESGO DE VIOLENCIA INTRAFAMILIAR Y VULNERACIÓN DE DERECHOS DE LOS NIÑOS, NIÑAS, ADOLECENTES Y JOVENES EN EL MARCO DEL BUEN TRATO DE LA LOCALIDAD DE LOS MÁRTIRES.</t>
  </si>
  <si>
    <t>Seguros del Estado S.A. No. 15-44-101219091 Anexo 0</t>
  </si>
  <si>
    <t>1999-2019</t>
  </si>
  <si>
    <t>SED-SA-SI-DDE</t>
  </si>
  <si>
    <t>ADQUISICIÓN DE COMPUTADORES CON DESTINO A LOS COLEGIOS DEL DISTRITO CAPITAL, NIVEL CENTRAL Y LOCAL CONFORME A LAS NECESIDADES EVIDENCIADAS POR LA SECRETARÍA DE EDUCACIÓN DEL DISTRITO LAS CUALES FUERON CONCERTADAS Y ACEPTADAS POR LOS FONDOS DE DESARROLLO LOCAL PARTICIPANTES EN EL CONVENIO INTERADMINISTRATIVO DE COFINANCIACIÓN No. 1999 DE 2019.</t>
  </si>
  <si>
    <t>SECRETARIA DE EDUCACIÓN DEL DISTRITO</t>
  </si>
  <si>
    <t>Av El Dorado No 66 63</t>
  </si>
  <si>
    <t>259-371</t>
  </si>
  <si>
    <t>280-342</t>
  </si>
  <si>
    <t>67-340</t>
  </si>
  <si>
    <t>14-345</t>
  </si>
  <si>
    <t>181-343</t>
  </si>
  <si>
    <t>42-365</t>
  </si>
  <si>
    <r>
      <rPr>
        <b/>
        <sz val="9"/>
        <color theme="1"/>
        <rFont val="Calibri"/>
        <family val="2"/>
        <scheme val="minor"/>
      </rPr>
      <t>Adición y prórroga No. 1,</t>
    </r>
    <r>
      <rPr>
        <sz val="9"/>
        <color theme="1"/>
        <rFont val="Calibri"/>
        <family val="2"/>
        <scheme val="minor"/>
      </rPr>
      <t xml:space="preserve"> por 90 días, 16/09/2019</t>
    </r>
  </si>
  <si>
    <t>202-344</t>
  </si>
  <si>
    <t>117-356</t>
  </si>
  <si>
    <t>210-345</t>
  </si>
  <si>
    <t>68-346</t>
  </si>
  <si>
    <t>211-347</t>
  </si>
  <si>
    <t>72-347</t>
  </si>
  <si>
    <t>253-348</t>
  </si>
  <si>
    <t>118-351</t>
  </si>
  <si>
    <r>
      <rPr>
        <b/>
        <sz val="9"/>
        <color theme="1"/>
        <rFont val="Calibri"/>
        <family val="2"/>
        <scheme val="minor"/>
      </rPr>
      <t>Cesión</t>
    </r>
    <r>
      <rPr>
        <sz val="9"/>
        <color theme="1"/>
        <rFont val="Calibri"/>
        <family val="2"/>
        <scheme val="minor"/>
      </rPr>
      <t xml:space="preserve"> 07/03/2019. </t>
    </r>
    <r>
      <rPr>
        <b/>
        <sz val="9"/>
        <color theme="1"/>
        <rFont val="Calibri"/>
        <family val="2"/>
        <scheme val="minor"/>
      </rPr>
      <t xml:space="preserve">Adición y prórroga No. 1, </t>
    </r>
    <r>
      <rPr>
        <sz val="9"/>
        <color theme="1"/>
        <rFont val="Calibri"/>
        <family val="2"/>
        <scheme val="minor"/>
      </rPr>
      <t>por 90 días, 16/09/2019</t>
    </r>
  </si>
  <si>
    <t>237-351</t>
  </si>
  <si>
    <t>121-354</t>
  </si>
  <si>
    <t>247-353</t>
  </si>
  <si>
    <t>87-349</t>
  </si>
  <si>
    <t>246-355</t>
  </si>
  <si>
    <t>91-348</t>
  </si>
  <si>
    <t>199-356</t>
  </si>
  <si>
    <t>128-352</t>
  </si>
  <si>
    <r>
      <rPr>
        <b/>
        <sz val="9"/>
        <color theme="1"/>
        <rFont val="Calibri"/>
        <family val="2"/>
        <scheme val="minor"/>
      </rPr>
      <t>Cesión</t>
    </r>
    <r>
      <rPr>
        <sz val="9"/>
        <color theme="1"/>
        <rFont val="Calibri"/>
        <family val="2"/>
        <scheme val="minor"/>
      </rPr>
      <t xml:space="preserve"> 2019/04/30   </t>
    </r>
    <r>
      <rPr>
        <b/>
        <sz val="9"/>
        <color theme="1"/>
        <rFont val="Calibri"/>
        <family val="2"/>
        <scheme val="minor"/>
      </rPr>
      <t>Adición y prórroga No. 1</t>
    </r>
    <r>
      <rPr>
        <sz val="9"/>
        <color theme="1"/>
        <rFont val="Calibri"/>
        <family val="2"/>
        <scheme val="minor"/>
      </rPr>
      <t>, por 90 días</t>
    </r>
  </si>
  <si>
    <t>242-357</t>
  </si>
  <si>
    <t>129-358</t>
  </si>
  <si>
    <t>235-358</t>
  </si>
  <si>
    <t>130-356</t>
  </si>
  <si>
    <t>201-359</t>
  </si>
  <si>
    <t>131-353</t>
  </si>
  <si>
    <t>156-360</t>
  </si>
  <si>
    <t>232-359</t>
  </si>
  <si>
    <t>157-362</t>
  </si>
  <si>
    <t>259-362</t>
  </si>
  <si>
    <t>220-363</t>
  </si>
  <si>
    <t>251-360</t>
  </si>
  <si>
    <t>219-364</t>
  </si>
  <si>
    <t>257-364</t>
  </si>
  <si>
    <t>276-365</t>
  </si>
  <si>
    <t>281-361</t>
  </si>
  <si>
    <t>200-368</t>
  </si>
  <si>
    <t>116-355</t>
  </si>
  <si>
    <t>228-376</t>
  </si>
  <si>
    <t>124-357</t>
  </si>
  <si>
    <t>183-341</t>
  </si>
  <si>
    <t>41-366</t>
  </si>
  <si>
    <t>205-346</t>
  </si>
  <si>
    <t>69-367</t>
  </si>
  <si>
    <t>155-342</t>
  </si>
  <si>
    <t>77-368</t>
  </si>
  <si>
    <t>229-349</t>
  </si>
  <si>
    <t>119-369</t>
  </si>
  <si>
    <t>198-350</t>
  </si>
  <si>
    <t>120-371</t>
  </si>
  <si>
    <t>209-352</t>
  </si>
  <si>
    <t>122-370</t>
  </si>
  <si>
    <t>154-361</t>
  </si>
  <si>
    <t>258-372</t>
  </si>
  <si>
    <t xml:space="preserve">Adición No. 1 </t>
  </si>
  <si>
    <t>294-373</t>
  </si>
  <si>
    <t>317-373</t>
  </si>
  <si>
    <t>238-338</t>
  </si>
  <si>
    <t>233-375</t>
  </si>
  <si>
    <t>231-354</t>
  </si>
  <si>
    <t>123-374</t>
  </si>
  <si>
    <t>CPS-120-2019</t>
  </si>
  <si>
    <t>CI-122-2019</t>
  </si>
  <si>
    <t>FDLM-PSMIC-123-2019</t>
  </si>
  <si>
    <t>FDLM-PSMIC-128-2019</t>
  </si>
  <si>
    <t>HECTOR MANUEL MAHECHA BARRIOS</t>
  </si>
  <si>
    <t>REALIZAR LA ACTUALIZACION DEL INVENTARIO, VERIFICACIÓN FÍSICA Y VIDAS UTILES DE LOS BIENES MUEBLES E INMUEBLES DE PROPIEDAD DEL FONDO DE DESARROLLO LOCAL DE LOS MARTIRES SEAN BIENES DE CONSUMO, BIENES DEVOLUTIVOS Y MUEBLES, EN SERVICIO DE LA ADMINISTRACIÓN O EN PODER DE TERCEROS, DE CONFORMIDAD CON LAS DISPOSICIONES LEGALES VIGENTE</t>
  </si>
  <si>
    <t>FDLM-CPS-117-2019</t>
  </si>
  <si>
    <t>CORPORACIÓN ESTRATÉGICA EN GESTIÓN E INTEGRACIÓN COLOMBIA</t>
  </si>
  <si>
    <t>FDLM-PSAMC-120-2019</t>
  </si>
  <si>
    <t>REALIZAR LA EJECUCIÓN DE ACCIONES DE PARTICIPACIÓN Y EL FORTALECIMIENTO DE LAS ORGANIZACIONES COMUNALES, COMUNITARIAS, SOCIALES E INSTANCIAS SOCIALES DE LA LOCALIDAD DE LOS MÁRTIRES, SEGÚN EL ANEXO TÉCNICO, ESTUDIO PREVIO, ESTUDIO DEL SECTOR Y PLIEGO DE CONDICIONES DEL PRESENTE CONTRATO</t>
  </si>
  <si>
    <t>SELECCIÓN ABREVIADA MENOR CUANTÍA</t>
  </si>
  <si>
    <t>FDLM-CPS-119-20109</t>
  </si>
  <si>
    <t>FDLM-PSMIC-127-2019</t>
  </si>
  <si>
    <t>JOSE ALFONSO ORTEGA GONZALEZ</t>
  </si>
  <si>
    <t>CONTRATAR LA INTERVENTORÍA TÉCNICA, ADMINISTRATIVA, FINANCIERA, CONTABLE Y JURÍDICA A LA EJECUCIÓN DEL CONTRATO DE PRESTACIÓN DE SERVICIOS QUE SURJA DEL PROCESO DE SELECCIÓN ABREVIADA DE MENOR CUANTIA FDLM 120 de 2019</t>
  </si>
  <si>
    <t>FDLM-PSAMC-123- 2019</t>
  </si>
  <si>
    <t>CORPORACIÓN COLECTIVO DIGERATI</t>
  </si>
  <si>
    <t>EL CONTRATISTA SE OBLIGA CON EL FONDO DE DESARROLLO A REALIZAR LOS EVENTOS ARTÌSTICOS Y CULTURALES DE LA LOCALIDAD DE LOS MÁRTIRES, DE CONFORMIDAD CON LOS ESTUDIOS PREVIOS Y DEMAS DOCUMENTOS QUE HACEN PARTE INTEGRAL DEL PROCESO</t>
  </si>
  <si>
    <t>FRANCY YAZMIN SACRISTAN BARRETO</t>
  </si>
  <si>
    <t>FDLM-PSMIC-129-2019</t>
  </si>
  <si>
    <t>CONTRATAR LA INTERVENTORÍA TÉCNICA, ADMINISTRATIVA, FINANCIERA, CONTABLE Y JURÍDICA A LA EJECUCIÓN DEL CONTRATO DE PRESTACIÓN DE SERVICIOS QUE SURJA DEL PROCESO DE SELECCIÓN ABREVIADA DE MENOR CUANTÍA FDLM - PSAMC-123 - 2019</t>
  </si>
  <si>
    <t>FDLM-CS-121-2019</t>
  </si>
  <si>
    <t>COMERCIALIZADORA VINARTA S.A.S</t>
  </si>
  <si>
    <t>FDLM-PSMIC-126-2019</t>
  </si>
  <si>
    <t>CPS 116 DE 2019</t>
  </si>
  <si>
    <t>FDLM-PSMIC-122 DE 2019</t>
  </si>
  <si>
    <t>CONTRATAR LA INTERVENTORÍA TÉCNICA, ADMINISTRATIVA, FINANCIERA, CONTABLE Y JURÍDICA A LA EJECUCIÓN DEL CONTRATO DE PRESTACIÓN DE SERVICIOS QUE SURJA DEL PROCESO DE SELECCIÓN ABREVIADA DE MENOR CUANTÍA FDLM 118 de 2019</t>
  </si>
  <si>
    <t>FDLM-CCV-118-2019</t>
  </si>
  <si>
    <t>FDLM-PSAMC-119-2019</t>
  </si>
  <si>
    <t>COLOMBIANA DE SERVICIOS TECNOLOGICOS S.A.S.</t>
  </si>
  <si>
    <t>PUESTA EN FUNCIONAMIENTO DE UNA (1) CONSOLA MULTIPLEXOR KVM y UNA (1) UPS DE 15 KVA; INCLUIDO ADECUACION, INSTALACIÓN Y CONFIGURACION, PARA FORTALECER LA INFRAESTRUCTURA TECNOLÓGICA DE LA ALCALDÍA LOCAL DE LOS MARTIRES</t>
  </si>
  <si>
    <t>Aseguradora Solidaria No. 380-47-994000093615 Anexo 0, Anexo 1</t>
  </si>
  <si>
    <t>214-414</t>
  </si>
  <si>
    <t>18/01/2019-18/10/2019</t>
  </si>
  <si>
    <t>81-409</t>
  </si>
  <si>
    <t>23/01/2019-13/11/2019</t>
  </si>
  <si>
    <t>Aseguradora Solidaria No. 380-47-994000093446 Anexo 0, Anexo 1</t>
  </si>
  <si>
    <t>Aseguradora Solidaria No. 380-47-994000093680 Anexo 0, Anexo 1</t>
  </si>
  <si>
    <t>31/01/2019-06/11/2019</t>
  </si>
  <si>
    <r>
      <rPr>
        <b/>
        <sz val="9"/>
        <color theme="1"/>
        <rFont val="Calibri"/>
        <family val="2"/>
        <scheme val="minor"/>
      </rPr>
      <t>CESIÓN</t>
    </r>
    <r>
      <rPr>
        <sz val="9"/>
        <color theme="1"/>
        <rFont val="Calibri"/>
        <family val="2"/>
        <scheme val="minor"/>
      </rPr>
      <t xml:space="preserve"> 04/03/2019. </t>
    </r>
    <r>
      <rPr>
        <b/>
        <sz val="9"/>
        <color theme="1"/>
        <rFont val="Calibri"/>
        <family val="2"/>
        <scheme val="minor"/>
      </rPr>
      <t>Adición y prórroga No. 1</t>
    </r>
    <r>
      <rPr>
        <sz val="9"/>
        <color theme="1"/>
        <rFont val="Calibri"/>
        <family val="2"/>
        <scheme val="minor"/>
      </rPr>
      <t>, por 1 mes y 7 días, 06/11/2019.</t>
    </r>
  </si>
  <si>
    <t>Aseguradora Solidaria 380-47-994000093434 Anexo 0, Anexo 1</t>
  </si>
  <si>
    <t>Aseguradora Solidaria No. 380-47-994000093613 Anexo 0, Anexo 1</t>
  </si>
  <si>
    <t>Aseguradora Solidaria No. 380-47-994000093550 Anexo 0, Anexo 1</t>
  </si>
  <si>
    <t>Aseguradora Solidaria No. 380-47-994000093487 Anexo 0, Anexo 1</t>
  </si>
  <si>
    <r>
      <rPr>
        <b/>
        <sz val="9"/>
        <color theme="1"/>
        <rFont val="Calibri"/>
        <family val="2"/>
        <scheme val="minor"/>
      </rPr>
      <t>Adición y prórroga No. 1</t>
    </r>
    <r>
      <rPr>
        <sz val="9"/>
        <color theme="1"/>
        <rFont val="Calibri"/>
        <family val="2"/>
        <scheme val="minor"/>
      </rPr>
      <t xml:space="preserve">, por 2 meses, 06/11/2019. </t>
    </r>
  </si>
  <si>
    <r>
      <rPr>
        <b/>
        <sz val="9"/>
        <color theme="1"/>
        <rFont val="Calibri"/>
        <family val="2"/>
        <scheme val="minor"/>
      </rPr>
      <t>Adición y Prórroga No. 1</t>
    </r>
    <r>
      <rPr>
        <sz val="9"/>
        <color theme="1"/>
        <rFont val="Calibri"/>
        <family val="2"/>
        <scheme val="minor"/>
      </rPr>
      <t xml:space="preserve">, por 2 meses, 06/11/2019. </t>
    </r>
  </si>
  <si>
    <r>
      <rPr>
        <b/>
        <sz val="9"/>
        <color theme="1"/>
        <rFont val="Calibri"/>
        <family val="2"/>
        <scheme val="minor"/>
      </rPr>
      <t>Adición y prórroga No. 1</t>
    </r>
    <r>
      <rPr>
        <sz val="9"/>
        <color theme="1"/>
        <rFont val="Calibri"/>
        <family val="2"/>
        <scheme val="minor"/>
      </rPr>
      <t>, por 90 días</t>
    </r>
  </si>
  <si>
    <r>
      <rPr>
        <b/>
        <sz val="9"/>
        <color theme="1"/>
        <rFont val="Calibri"/>
        <family val="2"/>
        <scheme val="minor"/>
      </rPr>
      <t>Adición y prórroga No. 1</t>
    </r>
    <r>
      <rPr>
        <sz val="9"/>
        <color theme="1"/>
        <rFont val="Calibri"/>
        <family val="2"/>
        <scheme val="minor"/>
      </rPr>
      <t>, por 2 meses, 06/11/2019.</t>
    </r>
  </si>
  <si>
    <r>
      <rPr>
        <b/>
        <sz val="9"/>
        <color theme="1"/>
        <rFont val="Calibri"/>
        <family val="2"/>
        <scheme val="minor"/>
      </rPr>
      <t>Adición y prórroga No. 1</t>
    </r>
    <r>
      <rPr>
        <sz val="9"/>
        <color theme="1"/>
        <rFont val="Calibri"/>
        <family val="2"/>
        <scheme val="minor"/>
      </rPr>
      <t xml:space="preserve"> , por 1 mes y 19 días, 06/11/2019.</t>
    </r>
  </si>
  <si>
    <r>
      <rPr>
        <b/>
        <sz val="9"/>
        <color theme="1"/>
        <rFont val="Calibri"/>
        <family val="2"/>
        <scheme val="minor"/>
      </rPr>
      <t>Adición y prórroga No.1</t>
    </r>
    <r>
      <rPr>
        <sz val="9"/>
        <color theme="1"/>
        <rFont val="Calibri"/>
        <family val="2"/>
        <scheme val="minor"/>
      </rPr>
      <t>, por 120 días</t>
    </r>
  </si>
  <si>
    <r>
      <rPr>
        <b/>
        <sz val="9"/>
        <color theme="1"/>
        <rFont val="Calibri"/>
        <family val="2"/>
        <scheme val="minor"/>
      </rPr>
      <t>Adición y Prórroga No. 1</t>
    </r>
    <r>
      <rPr>
        <sz val="9"/>
        <color theme="1"/>
        <rFont val="Calibri"/>
        <family val="2"/>
        <scheme val="minor"/>
      </rPr>
      <t>, por 2 meses, 06/11/2019.</t>
    </r>
  </si>
  <si>
    <r>
      <rPr>
        <b/>
        <sz val="9"/>
        <color theme="1"/>
        <rFont val="Calibri"/>
        <family val="2"/>
        <scheme val="minor"/>
      </rPr>
      <t>Adición y prórroga No. 1,</t>
    </r>
    <r>
      <rPr>
        <sz val="9"/>
        <color theme="1"/>
        <rFont val="Calibri"/>
        <family val="2"/>
        <scheme val="minor"/>
      </rPr>
      <t xml:space="preserve"> por 1 mes y 12 días, 06/11/2019.</t>
    </r>
  </si>
  <si>
    <r>
      <rPr>
        <b/>
        <sz val="9"/>
        <color theme="1"/>
        <rFont val="Calibri"/>
        <family val="2"/>
        <scheme val="minor"/>
      </rPr>
      <t>Adición y prórroga No. 1</t>
    </r>
    <r>
      <rPr>
        <sz val="9"/>
        <color theme="1"/>
        <rFont val="Calibri"/>
        <family val="2"/>
        <scheme val="minor"/>
      </rPr>
      <t>, por Un mes y quince días, 06/11/2019.</t>
    </r>
  </si>
  <si>
    <r>
      <rPr>
        <b/>
        <sz val="9"/>
        <color theme="1"/>
        <rFont val="Calibri"/>
        <family val="2"/>
        <scheme val="minor"/>
      </rPr>
      <t>Adición y Prórroga No.1</t>
    </r>
    <r>
      <rPr>
        <sz val="9"/>
        <color theme="1"/>
        <rFont val="Calibri"/>
        <family val="2"/>
        <scheme val="minor"/>
      </rPr>
      <t xml:space="preserve"> , por 60 días, 06/11/2019</t>
    </r>
  </si>
  <si>
    <r>
      <rPr>
        <b/>
        <sz val="9"/>
        <color theme="1"/>
        <rFont val="Calibri"/>
        <family val="2"/>
        <scheme val="minor"/>
      </rPr>
      <t>Adición y prórroga No.1</t>
    </r>
    <r>
      <rPr>
        <sz val="9"/>
        <color theme="1"/>
        <rFont val="Calibri"/>
        <family val="2"/>
        <scheme val="minor"/>
      </rPr>
      <t>, Un mes y 15 días, 06/11/2019</t>
    </r>
  </si>
  <si>
    <r>
      <rPr>
        <b/>
        <sz val="9"/>
        <color theme="1"/>
        <rFont val="Calibri"/>
        <family val="2"/>
        <scheme val="minor"/>
      </rPr>
      <t>Adición y prórroga No. 1</t>
    </r>
    <r>
      <rPr>
        <sz val="9"/>
        <color theme="1"/>
        <rFont val="Calibri"/>
        <family val="2"/>
        <scheme val="minor"/>
      </rPr>
      <t xml:space="preserve">, por 1 mes y 19 días, 06/11/2019. </t>
    </r>
  </si>
  <si>
    <r>
      <rPr>
        <b/>
        <sz val="9"/>
        <color theme="1"/>
        <rFont val="Calibri"/>
        <family val="2"/>
        <scheme val="minor"/>
      </rPr>
      <t>Adición y Prórroga No.1</t>
    </r>
    <r>
      <rPr>
        <sz val="9"/>
        <color theme="1"/>
        <rFont val="Calibri"/>
        <family val="2"/>
        <scheme val="minor"/>
      </rPr>
      <t>, por 2 meses, 06/11/2019.</t>
    </r>
  </si>
  <si>
    <r>
      <rPr>
        <b/>
        <sz val="9"/>
        <color theme="1"/>
        <rFont val="Calibri"/>
        <family val="2"/>
        <scheme val="minor"/>
      </rPr>
      <t>Adición y prórroga No. 1</t>
    </r>
    <r>
      <rPr>
        <sz val="9"/>
        <color theme="1"/>
        <rFont val="Calibri"/>
        <family val="2"/>
        <scheme val="minor"/>
      </rPr>
      <t>, por 1 mes y 10 días, 06/11/2019.</t>
    </r>
  </si>
  <si>
    <r>
      <rPr>
        <b/>
        <sz val="9"/>
        <color theme="1"/>
        <rFont val="Calibri"/>
        <family val="2"/>
        <scheme val="minor"/>
      </rPr>
      <t>Cesión</t>
    </r>
    <r>
      <rPr>
        <sz val="9"/>
        <color theme="1"/>
        <rFont val="Calibri"/>
        <family val="2"/>
        <scheme val="minor"/>
      </rPr>
      <t xml:space="preserve"> 2019/04/25. </t>
    </r>
    <r>
      <rPr>
        <b/>
        <sz val="9"/>
        <color theme="1"/>
        <rFont val="Calibri"/>
        <family val="2"/>
        <scheme val="minor"/>
      </rPr>
      <t>Adición y prórroga No.1</t>
    </r>
    <r>
      <rPr>
        <sz val="9"/>
        <color theme="1"/>
        <rFont val="Calibri"/>
        <family val="2"/>
        <scheme val="minor"/>
      </rPr>
      <t>, por 90 días</t>
    </r>
  </si>
  <si>
    <r>
      <rPr>
        <b/>
        <sz val="9"/>
        <color theme="1"/>
        <rFont val="Calibri"/>
        <family val="2"/>
        <scheme val="minor"/>
      </rPr>
      <t>Adición y prórroga No. 1</t>
    </r>
    <r>
      <rPr>
        <sz val="9"/>
        <color theme="1"/>
        <rFont val="Calibri"/>
        <family val="2"/>
        <scheme val="minor"/>
      </rPr>
      <t>, por 120 días</t>
    </r>
  </si>
  <si>
    <r>
      <rPr>
        <b/>
        <sz val="9"/>
        <color theme="1"/>
        <rFont val="Calibri"/>
        <family val="2"/>
        <scheme val="minor"/>
      </rPr>
      <t>Adición y prórroga No.1</t>
    </r>
    <r>
      <rPr>
        <sz val="9"/>
        <color theme="1"/>
        <rFont val="Calibri"/>
        <family val="2"/>
        <scheme val="minor"/>
      </rPr>
      <t>, por 90 días</t>
    </r>
  </si>
  <si>
    <r>
      <rPr>
        <b/>
        <sz val="9"/>
        <color theme="1"/>
        <rFont val="Calibri"/>
        <family val="2"/>
        <scheme val="minor"/>
      </rPr>
      <t>Adición y prórroga No. 1</t>
    </r>
    <r>
      <rPr>
        <sz val="9"/>
        <color theme="1"/>
        <rFont val="Calibri"/>
        <family val="2"/>
        <scheme val="minor"/>
      </rPr>
      <t xml:space="preserve">, por 90 días </t>
    </r>
  </si>
  <si>
    <r>
      <rPr>
        <b/>
        <sz val="9"/>
        <color theme="1"/>
        <rFont val="Calibri"/>
        <family val="2"/>
        <scheme val="minor"/>
      </rPr>
      <t>Adición y prórroga No. 1</t>
    </r>
    <r>
      <rPr>
        <sz val="9"/>
        <color theme="1"/>
        <rFont val="Calibri"/>
        <family val="2"/>
        <scheme val="minor"/>
      </rPr>
      <t>, por 1 mes, 06/11/2019.</t>
    </r>
  </si>
  <si>
    <r>
      <rPr>
        <b/>
        <sz val="9"/>
        <color theme="1"/>
        <rFont val="Calibri"/>
        <family val="2"/>
        <scheme val="minor"/>
      </rPr>
      <t>Adición y prórroga No.1</t>
    </r>
    <r>
      <rPr>
        <sz val="9"/>
        <color theme="1"/>
        <rFont val="Calibri"/>
        <family val="2"/>
        <scheme val="minor"/>
      </rPr>
      <t xml:space="preserve"> , por 90 días</t>
    </r>
  </si>
  <si>
    <r>
      <rPr>
        <b/>
        <sz val="9"/>
        <color theme="1"/>
        <rFont val="Calibri"/>
        <family val="2"/>
        <scheme val="minor"/>
      </rPr>
      <t>Adición y prórroga No. 1,</t>
    </r>
    <r>
      <rPr>
        <sz val="9"/>
        <color theme="1"/>
        <rFont val="Calibri"/>
        <family val="2"/>
        <scheme val="minor"/>
      </rPr>
      <t xml:space="preserve"> por Un mes y quince días, 06/11/2019.</t>
    </r>
  </si>
  <si>
    <r>
      <rPr>
        <b/>
        <sz val="9"/>
        <color theme="1"/>
        <rFont val="Calibri"/>
        <family val="2"/>
        <scheme val="minor"/>
      </rPr>
      <t>Adición y prórroga No.1</t>
    </r>
    <r>
      <rPr>
        <sz val="9"/>
        <color theme="1"/>
        <rFont val="Calibri"/>
        <family val="2"/>
        <scheme val="minor"/>
      </rPr>
      <t xml:space="preserve"> por 90 días</t>
    </r>
  </si>
  <si>
    <r>
      <rPr>
        <b/>
        <sz val="9"/>
        <color theme="1"/>
        <rFont val="Calibri"/>
        <family val="2"/>
        <scheme val="minor"/>
      </rPr>
      <t>Adición y prórroga No.1</t>
    </r>
    <r>
      <rPr>
        <sz val="9"/>
        <color theme="1"/>
        <rFont val="Calibri"/>
        <family val="2"/>
        <scheme val="minor"/>
      </rPr>
      <t>, por 1 mes y 21 días, 06/11/2019.</t>
    </r>
  </si>
  <si>
    <r>
      <rPr>
        <b/>
        <sz val="9"/>
        <color theme="1"/>
        <rFont val="Calibri"/>
        <family val="2"/>
        <scheme val="minor"/>
      </rPr>
      <t>Adición y prórroga No.1</t>
    </r>
    <r>
      <rPr>
        <sz val="9"/>
        <color theme="1"/>
        <rFont val="Calibri"/>
        <family val="2"/>
        <scheme val="minor"/>
      </rPr>
      <t>, por 1 mes, 06/11/2019.</t>
    </r>
  </si>
  <si>
    <t>Aseguradora Solidaria No. 380-47-994000093666 Anexo 0, Anexo 1</t>
  </si>
  <si>
    <t>Aseguradora  Solidaria No. 380-47-994000096607 Anexo 0, anexo 1</t>
  </si>
  <si>
    <r>
      <t>LILIANA HERNANDEZ BAREÑO -</t>
    </r>
    <r>
      <rPr>
        <b/>
        <sz val="9"/>
        <color rgb="FFFF0000"/>
        <rFont val="Calibri"/>
        <family val="2"/>
        <scheme val="minor"/>
      </rPr>
      <t xml:space="preserve"> CESIÓN</t>
    </r>
    <r>
      <rPr>
        <sz val="9"/>
        <color theme="1"/>
        <rFont val="Calibri"/>
        <family val="2"/>
        <scheme val="minor"/>
      </rPr>
      <t xml:space="preserve"> LUZ ANGELA PINTO POSADA</t>
    </r>
  </si>
  <si>
    <t>Aseguradora Solidaria No. 380-47-994000095025 Anexo 0, Anexo 1</t>
  </si>
  <si>
    <t>Aseguradora Solidaria No. 380-47-994000093965 Anexo 0, Anexo 1</t>
  </si>
  <si>
    <t>Aseguradora Solidaria 380-47-994000093488 Anexo 0, Anexo 1</t>
  </si>
  <si>
    <t>Aseguradora Solidaria 380-47-994000010362 Anexo 0, Anexo 1</t>
  </si>
  <si>
    <t>Aseguradora Solidaria No. 380-47-994000093180 Anexo 0, Anexo 1</t>
  </si>
  <si>
    <t>19-12-9186857 CPS-091-2019</t>
  </si>
  <si>
    <t>19-12-9169012 (CPS-090-2019)</t>
  </si>
  <si>
    <r>
      <t xml:space="preserve">LAURA LIZETH CAMACHO NAVARRO - </t>
    </r>
    <r>
      <rPr>
        <b/>
        <sz val="9"/>
        <color rgb="FFFF0000"/>
        <rFont val="Calibri"/>
        <family val="2"/>
        <scheme val="minor"/>
      </rPr>
      <t xml:space="preserve">CESIÓN </t>
    </r>
    <r>
      <rPr>
        <sz val="9"/>
        <color theme="1"/>
        <rFont val="Calibri"/>
        <family val="2"/>
        <scheme val="minor"/>
      </rPr>
      <t>OSCAR MAURICIO CORREA ANGARITA</t>
    </r>
    <r>
      <rPr>
        <b/>
        <sz val="9"/>
        <color rgb="FFFF0000"/>
        <rFont val="Calibri"/>
        <family val="2"/>
        <scheme val="minor"/>
      </rPr>
      <t xml:space="preserve"> -</t>
    </r>
    <r>
      <rPr>
        <sz val="9"/>
        <color theme="1"/>
        <rFont val="Calibri"/>
        <family val="2"/>
        <scheme val="minor"/>
      </rPr>
      <t xml:space="preserve"> DANIELA INES CAMPOS RODRÍGUEZ</t>
    </r>
  </si>
  <si>
    <t>CS-125 DE 2019</t>
  </si>
  <si>
    <t>FDLM-PSMIC-131 DE 2019</t>
  </si>
  <si>
    <t>ABC INTERCARGO SAS</t>
  </si>
  <si>
    <t>CONTRATAR EL SUMINISTRO DE MATERIALES ELÉCTRICOS, HERRAMIENTAS, Y FERRETERÍA EN GENERAL PARA EL BUEN FUNCIONAMIENTO DEL FONDO DE DESARROLLO LOCAL DE LOS MÁRTIRES</t>
  </si>
  <si>
    <t>Aseguradora Solidaria No. 980-47-994000012212 Anexo 0</t>
  </si>
  <si>
    <t>Freddy Alexander Godoy León C.C.: 1032376358</t>
  </si>
  <si>
    <t>6 MESES</t>
  </si>
  <si>
    <t>Mario Jimenez</t>
  </si>
  <si>
    <t>3-1-2-02-02-03-0006-012</t>
  </si>
  <si>
    <t>Seguros del Estado S.A. 15-44-101212247 /15-40-101058106, Anexo 1</t>
  </si>
  <si>
    <t>CPS-127-2019</t>
  </si>
  <si>
    <t>RAFAEL POVEDA TELEVISIÓN S.A.S</t>
  </si>
  <si>
    <t>FDLM-137-2019</t>
  </si>
  <si>
    <t>CONTRATAR LOS SERVICIOS DE UNA AGENCIA DE MEDIOS PARA LA EJECUCIÓN DE UNA ESTRATEGIA INTEGRAL DE COMUNICACIÓN QUE PERMITA DIFUNDIR LAS CAMPAÑAS, EVENTOS Y CONVOCATORIAS DE LA ALCALDÍA LOCAL DE LOS MÁRTIRES EN RADIO Y TELEVISIÓN DE CUBRIMIENTO DISTRITAL, SEGUN ANEXO TECNICO, ESTUDIO PREVIO, ESTUDIO DEL SECTOR, PLIEGO DE CONDICIONES Y PROPUESTA PRESENTADA</t>
  </si>
  <si>
    <t>RAFAEL MARIA POVEDA MENDOZA C.C.: 19321364</t>
  </si>
  <si>
    <t>Alejandra Mosos</t>
  </si>
  <si>
    <t>3-1-2-02-03-0004-007</t>
  </si>
  <si>
    <t>Seguros del Estado No. 62-44-101010416 Anexo 0</t>
  </si>
  <si>
    <t>CPS-128-2019</t>
  </si>
  <si>
    <t>FDLM-PSAMC-136-2019</t>
  </si>
  <si>
    <t>SOLUCIONES E IMPLEMENTACIONES PRESS LIMITADA</t>
  </si>
  <si>
    <t>GABRIEL GOMEZ C.C.: 19.132.285</t>
  </si>
  <si>
    <t>10 MESES</t>
  </si>
  <si>
    <t xml:space="preserve">Liberty Seguros S.A. No. 3111280 </t>
  </si>
  <si>
    <t>3-1-2-02-02-03-0006-003</t>
  </si>
  <si>
    <t>PRESTAR EL SERVICIO DE MANTENIMIENTO PREVENTIVO Y CORRECTIVO DE LOS EQUIPOS DE CÓMPUTO, PERIFÉRICOS, UPS, A.A, EQUIPOS ACTIVOS Y CABLEADO ESTRUCTURADO DE CORRIENTE ELÉCTRICA, PUNTOS DE DATOS Y SISTEMA DE GRABACION DE VOZ PARA ALCALDÍA LOCAL DE LOS MÁRTIRES Y SEDES ANEXAS INCLUYENDO BOLSA DE REPUESTOS.</t>
  </si>
  <si>
    <t>CPS-129-2019</t>
  </si>
  <si>
    <t>FDLM-PSAMC-138-2019</t>
  </si>
  <si>
    <t>LA ADQUISICION, INSTALACIÓN, PROGRAMACIÓN DE UNA CENTRAL TELEFONICA IP, APARATOS TELEFONICOS IP CON MANTENIMIENTO PREVENTIVO Y CORRECTIVO Y BOLSA DE REPUESTOS PARA LAS DEPENDENCIAS Y SEDES DEL FONDO INCLUYENDO EL RECURSO EXISTENTE</t>
  </si>
  <si>
    <t>DAVID OLARTE ESCOBAR C.C.: 79856746</t>
  </si>
  <si>
    <t>7 MESES</t>
  </si>
  <si>
    <t>Mundial de Seguros NB-100120902</t>
  </si>
  <si>
    <t>COLOMBIANA DE TELEFONOS Y SISTEMAS LTDA</t>
  </si>
  <si>
    <t>3-1-2-01-01-01-0002-000</t>
  </si>
  <si>
    <t>CPS- 126 DE 2019</t>
  </si>
  <si>
    <t>FDLM-PSAMC-135-2019</t>
  </si>
  <si>
    <t>PRESTACIÓN DE SERVICIOS</t>
  </si>
  <si>
    <t>NELSON ENRIQUE FLECHAS OTALORA C.C.: 79819990</t>
  </si>
  <si>
    <t>EL CONTRATISTA SE OBLIGA CON EL FONDO DE DESARROLLO A REALIZAR EL ALQUILER DE LAS IMPRESORAS REQUERIDAS POR EL FONDO DE DESARROLLO LOCAL DE LOS MÁRTIRES</t>
  </si>
  <si>
    <t>Seguros del Estado S.A. No. 36-44-101045816 Anexo 0</t>
  </si>
  <si>
    <t>Ing. Jesus Roncancio</t>
  </si>
  <si>
    <t>3-1-2-02-02-0003-003</t>
  </si>
  <si>
    <t>CPS -124 DE 2019</t>
  </si>
  <si>
    <t>FDLM- PSMIC- 132 DE 2019</t>
  </si>
  <si>
    <t>CONTRATAR LOS SERVICIOS PARA EL DESARROLLO DE ACTIVIDADES QUE PROMUEVAN BUENAS PRACTICAS AMBIENTALES EN EL CUMPLIMIENTO DEL PLAN INSTITUCIONAL DE GESTIÓN AMBIENTAL –PIGA- DE LA ALCALDÍA LOCAL DE LOS MARTIRES</t>
  </si>
  <si>
    <t>CORPORACION PUNTOS CARDINALES</t>
  </si>
  <si>
    <t xml:space="preserve">ANDRES FELIPE SCHAFER CORREA C.C.: 80156163 </t>
  </si>
  <si>
    <t>Aseguradora Solidaria No. 380-47-994000093079 Anexo 0 /  Aseguradora Solidaria No. 380-47-994000095741 Anexo 1</t>
  </si>
  <si>
    <t>62-390</t>
  </si>
  <si>
    <t>15/01/2019 - 18/10/2018</t>
  </si>
  <si>
    <t>1 - 389</t>
  </si>
  <si>
    <t>16/01/2019 - 12/11/2019</t>
  </si>
  <si>
    <r>
      <rPr>
        <b/>
        <sz val="9"/>
        <color theme="1"/>
        <rFont val="Calibri"/>
        <family val="2"/>
        <scheme val="minor"/>
      </rPr>
      <t>Adición y prórroga No.1</t>
    </r>
    <r>
      <rPr>
        <sz val="9"/>
        <color theme="1"/>
        <rFont val="Calibri"/>
        <family val="2"/>
        <scheme val="minor"/>
      </rPr>
      <t>, Dos meses, 06/11/2019</t>
    </r>
  </si>
  <si>
    <t>Aseguradora Solidaria No. 380-47-994000093539 Anexo 0, Anexo 1</t>
  </si>
  <si>
    <t>213-412</t>
  </si>
  <si>
    <t>18/01/2019 - 18/10/2019</t>
  </si>
  <si>
    <t>79 - 402</t>
  </si>
  <si>
    <t>23/01/2019 - 12/11/2019</t>
  </si>
  <si>
    <t>85-411</t>
  </si>
  <si>
    <t>23/01/2019 - 13/11/2019</t>
  </si>
  <si>
    <t>212-415</t>
  </si>
  <si>
    <t>Aseguradora Solidaria No. 380-47-994000093622 Anexo 0, Anexo 1</t>
  </si>
  <si>
    <t>243-418</t>
  </si>
  <si>
    <t>21/01/2019 - 18/10/2019</t>
  </si>
  <si>
    <t>90-412</t>
  </si>
  <si>
    <t>Seguros del Estado S.A. No. 12-46-101007482 Anexo 0, Anexo 1</t>
  </si>
  <si>
    <t>Aseguradora Solidaria No 380-47-994000093785 Anexo 0, Anexo 1</t>
  </si>
  <si>
    <t>INTERVENTORIA</t>
  </si>
  <si>
    <t>Mundial de Seguros CBC-100015559</t>
  </si>
  <si>
    <t>3-3-1-15-07-45-1525-000</t>
  </si>
  <si>
    <t>Seguros del Estado S.A. No. 33-44-101193868 Anexo 0</t>
  </si>
  <si>
    <t>1 mes</t>
  </si>
  <si>
    <t>3-3-1-15-01-11-1499-000</t>
  </si>
  <si>
    <t xml:space="preserve"> 28/10/2019</t>
  </si>
  <si>
    <t>45 días</t>
  </si>
  <si>
    <t>Suramericana No. 2503220-0</t>
  </si>
  <si>
    <r>
      <t xml:space="preserve">DIANA CAROLINA SUAREZ BUITRAGO - </t>
    </r>
    <r>
      <rPr>
        <b/>
        <sz val="9"/>
        <color rgb="FFFF0000"/>
        <rFont val="Calibri"/>
        <family val="2"/>
        <scheme val="minor"/>
      </rPr>
      <t>CESIÓN</t>
    </r>
    <r>
      <rPr>
        <sz val="9"/>
        <color theme="1"/>
        <rFont val="Calibri"/>
        <family val="2"/>
        <scheme val="minor"/>
      </rPr>
      <t xml:space="preserve"> NEIDY KATTERIN TELLEZ ACHURY</t>
    </r>
  </si>
  <si>
    <t>Aseguradora Solidaria No. 380-47-994000099399 Anexo 0</t>
  </si>
  <si>
    <t>Alirio Pinzón Maldonado C.C.: 19.429.918</t>
  </si>
  <si>
    <t>COMPRAVENTA</t>
  </si>
  <si>
    <t>CPS-130-2019</t>
  </si>
  <si>
    <t>FDLM-PSMIC-149-2019</t>
  </si>
  <si>
    <t>CAR SCANNERS S.A.S.</t>
  </si>
  <si>
    <t>CO-131-2019</t>
  </si>
  <si>
    <t>FDLM-LP-130-2019</t>
  </si>
  <si>
    <t>ESTUDIOS E INGENIERIA SAS</t>
  </si>
  <si>
    <t>CI-133-2019</t>
  </si>
  <si>
    <t>FDLM-PSMIC-144-2019</t>
  </si>
  <si>
    <t>MONICA NATALIA BASTIDAS CUENCA</t>
  </si>
  <si>
    <t>CONTRATAR A PRECIOS UNITARIOS SIN FORMULA DE REAJUSTE POR MONTO AGOTABLE EL DIAGNOSTICO Y LAS OBRAS DE ADECUACIÓN y/o MANTENIMIENTO y/o DOTACIÓN, DE MOBILIARIO DE PARQUES VECINALES Y DE BOLSILLO DE LA LOCALIDAD DE LOS MÁRTIRES EN LA CIUDAD DE BOGOTA D.C.</t>
  </si>
  <si>
    <t>OBRA PÚBLICA</t>
  </si>
  <si>
    <t>Ivan Alonso Pardo Avila C.C.: 79.952.890</t>
  </si>
  <si>
    <t>196-402</t>
  </si>
  <si>
    <t>45-429</t>
  </si>
  <si>
    <t>190-403</t>
  </si>
  <si>
    <t>47-427</t>
  </si>
  <si>
    <r>
      <rPr>
        <b/>
        <sz val="9"/>
        <color theme="1"/>
        <rFont val="Calibri"/>
        <family val="2"/>
        <scheme val="minor"/>
      </rPr>
      <t>Adición y prórroga No. 1</t>
    </r>
    <r>
      <rPr>
        <sz val="9"/>
        <color theme="1"/>
        <rFont val="Calibri"/>
        <family val="2"/>
        <scheme val="minor"/>
      </rPr>
      <t>, por dos meses, 06/11/2019.</t>
    </r>
  </si>
  <si>
    <t>193-433</t>
  </si>
  <si>
    <t>62-418</t>
  </si>
  <si>
    <t>245-411</t>
  </si>
  <si>
    <t>78-417</t>
  </si>
  <si>
    <t>191-413</t>
  </si>
  <si>
    <t>80-430</t>
  </si>
  <si>
    <r>
      <rPr>
        <b/>
        <sz val="9"/>
        <color theme="1"/>
        <rFont val="Calibri"/>
        <family val="2"/>
        <scheme val="minor"/>
      </rPr>
      <t>Adición y prórroga No.1</t>
    </r>
    <r>
      <rPr>
        <sz val="9"/>
        <color theme="1"/>
        <rFont val="Calibri"/>
        <family val="2"/>
        <scheme val="minor"/>
      </rPr>
      <t>, un (1)  meses, 06/11/2019</t>
    </r>
  </si>
  <si>
    <t>160-432</t>
  </si>
  <si>
    <t>82-408</t>
  </si>
  <si>
    <r>
      <rPr>
        <b/>
        <sz val="9"/>
        <color theme="1"/>
        <rFont val="Calibri"/>
        <family val="2"/>
        <scheme val="minor"/>
      </rPr>
      <t>Adición y prórroga No.1</t>
    </r>
    <r>
      <rPr>
        <sz val="9"/>
        <color theme="1"/>
        <rFont val="Calibri"/>
        <family val="2"/>
        <scheme val="minor"/>
      </rPr>
      <t>, Un mes y 12 días, 06/11/2019</t>
    </r>
  </si>
  <si>
    <t>208-419</t>
  </si>
  <si>
    <t>127-416</t>
  </si>
  <si>
    <r>
      <rPr>
        <b/>
        <sz val="9"/>
        <color theme="1"/>
        <rFont val="Calibri"/>
        <family val="2"/>
        <scheme val="minor"/>
      </rPr>
      <t>Adición y prórroga No.1</t>
    </r>
    <r>
      <rPr>
        <sz val="9"/>
        <color theme="1"/>
        <rFont val="Calibri"/>
        <family val="2"/>
        <scheme val="minor"/>
      </rPr>
      <t>, por 30 días</t>
    </r>
  </si>
  <si>
    <t>226-423</t>
  </si>
  <si>
    <t>254-423</t>
  </si>
  <si>
    <t>240-437</t>
  </si>
  <si>
    <t>252-428</t>
  </si>
  <si>
    <t>301-429</t>
  </si>
  <si>
    <t>312-426</t>
  </si>
  <si>
    <t>182-339</t>
  </si>
  <si>
    <t>260-381</t>
  </si>
  <si>
    <t>283-366</t>
  </si>
  <si>
    <t>284-382</t>
  </si>
  <si>
    <t>281-367</t>
  </si>
  <si>
    <t>285-380</t>
  </si>
  <si>
    <t>CONVENIO INTERADMINISTRATIVO (Número de Convenio Marco 1072712)</t>
  </si>
  <si>
    <t>SELECCIÓN ABREVIADA -SUBASTA INVERSA</t>
  </si>
  <si>
    <t>OLGA MARLEN GOMEZ RODRIGUEZ C.C.: 51755169</t>
  </si>
  <si>
    <t>CONTRATAR EL SERVICIO DE MANTENIMIENTO PREVENTIVO, CORRECTIVO Y PROGRAMADO PARA EL PARQUE AUTOMOTOR DE PROPIEDAD, GUARDA Y/O TENENCIA DEL FONDO DE DESARROLLO LOCAL DE LOS MARTIRES CON SUMINISTRO DE REPUESTOS ORIGINALES, INSUMOS Y MANO DE OBRA DE CONFORMIDAD CON LAS ESPECIFICACIONES TECNICAS Y CONDICIONES, OBLIGACIONES SEÑALADAS EN LOS ESTUDIOS PREVIOS</t>
  </si>
  <si>
    <t>3-1-2-02-02-03-0006-004</t>
  </si>
  <si>
    <t>CPS-FDLM-132-2019</t>
  </si>
  <si>
    <t>FDLM-PSAMC-141-2019</t>
  </si>
  <si>
    <t>REALIZAR UN PROCESO DE FORMACIÓN A LOS ACTORES SOCIALES Y COMUNIDAD EN GENERAL DE LA LOCALIDAD DE LOS MÁRTIRES. ENFOCADA LA APROPIACIÓN DE LO PÚBLICO COMO EL LUGAR DE TODOS Y TODAS, Y/O PARA EL EJERCICIO DE LOS DERECHOS HUMANOS, SEGÚN ESTUDIO PREVIO, ANEXO TÉCNICO, PLIEGO DE CONDICIONES Y ESTUDIO DEL SECTOR</t>
  </si>
  <si>
    <t>NELSON FABIO SEVILLA SALAZAR C.C.: 10.293.094</t>
  </si>
  <si>
    <t>CONTRATAR LA INTERVENTORÍA TÉCNICA, ADMINISTRATIVA, FINANCIERA, CONTABLE Y JURÍDICA A LA EJECUCIÓN DEL CONTRATO INTERADMINISTRATIVO QUE SE SUSCRIBA ENTRE EL FONDO DE DESARROLLO LOCAL DE LOS MÁRTIRES Y LA SUBRED INTEGRADA DE SERVICIOS DE SALUD CENTRO ORIENTE E.S.E.</t>
  </si>
  <si>
    <t>3-3-1-15-01-03-1491-000</t>
  </si>
  <si>
    <t xml:space="preserve">FUNDACIÓN INTERNACIONAL DE PEDAGOGÍA CONCEPTUAL ALBERTO MERANI </t>
  </si>
  <si>
    <t>SUMINISTRO</t>
  </si>
  <si>
    <t>SUMINISTRO DE PAPELERÍA Y ÚTILES DE OFICINA CON PRECIOS UNITARIOS Y SIN FÓRMULA DE REAJUSTE, MEDIANTE EL SISTEMA OUTSOURCING- PROVEEDURÍA INTEGRAL, PARA ATENDER LAS NECESIDADES DE LAS DIFERENTES DEPENDENCIAS DE LA ALCALDÍA LOCAL DE LOS MARTIRES, DE CONFORMIDAD CON LAS CARACTERÍSTICAS Y ESPECIFICACIONES SEÑALADAS EN LA FICHA TÉCNICA Y EL ESTUDIO PREVIO</t>
  </si>
  <si>
    <t>3-1-2-02-01-02-0002-000</t>
  </si>
  <si>
    <t>5 meses</t>
  </si>
  <si>
    <t>Seguros del Estado S.A. No. 17-44-101181344 Anexo 0</t>
  </si>
  <si>
    <t>NARCISO RODRIGUEZ PINZON C.C.: 17.184.325</t>
  </si>
  <si>
    <t>URBANO EXPRESS LOGISTICA Y MERCADEO S.A.S.</t>
  </si>
  <si>
    <t>PRESTAR SERVICIOS DE CORREO CERTIFICADO A NIVEL URBANO, DEPARTAMENTAL Y NACIONAL, PARA NOTIFICAR LOS DIFERENTES ACTOS ADMINISTRATIVOS QUE PROFIERA LA ENTIDAD Y QUE ASÍ LO REQUIERAN</t>
  </si>
  <si>
    <t>1 año</t>
  </si>
  <si>
    <t>3-1-2-02-02-01-0006-001</t>
  </si>
  <si>
    <t>German Enrrique López Romero C.C.: 17.353.548</t>
  </si>
  <si>
    <t>6 meses o hasta agotar recursos</t>
  </si>
  <si>
    <t>Seguros del Estado S.A. No. 12-44-101190425 Anexo 0</t>
  </si>
  <si>
    <t>Aseguradora Solidaria No. 380-47-994000093116 Anexo 0, Anexo 1</t>
  </si>
  <si>
    <r>
      <t>JOSE MOISES CETINA TALADICHE-</t>
    </r>
    <r>
      <rPr>
        <b/>
        <sz val="9"/>
        <color rgb="FFFF0000"/>
        <rFont val="Calibri"/>
        <family val="2"/>
        <scheme val="minor"/>
      </rPr>
      <t xml:space="preserve"> CESIÓN</t>
    </r>
    <r>
      <rPr>
        <sz val="9"/>
        <color theme="1"/>
        <rFont val="Calibri"/>
        <family val="2"/>
        <scheme val="minor"/>
      </rPr>
      <t xml:space="preserve"> JHONATAN ANDRÉS ALVEAR ESTRADA</t>
    </r>
  </si>
  <si>
    <t>Confianza No. GU132595. Aseguradora Solidaria No. 380-47-994000096930 Anexo 1</t>
  </si>
  <si>
    <t>Cesión diciembre 2019</t>
  </si>
  <si>
    <t>Seguros del Estado 21-44-101288358 Anexo 0, Anexo 1</t>
  </si>
  <si>
    <t>Aseguradora Solidaria No. 380-47-994000093365 Anexo 0, Anexo 1, Anexo 2</t>
  </si>
  <si>
    <t>CPS-107-2019</t>
  </si>
  <si>
    <t>CI-134-2019</t>
  </si>
  <si>
    <t>Proyectistas Asociados SAS</t>
  </si>
  <si>
    <t>FDLM-CM-SA-140-2019</t>
  </si>
  <si>
    <t>CPS-136-2019</t>
  </si>
  <si>
    <t>FUNDACION SOCIAL VIVE COLOMBIA</t>
  </si>
  <si>
    <t>FDLM-PSAMC-142-2019</t>
  </si>
  <si>
    <t>EL CONTRATISTA SE OBLIGA CON EL FONDO DE DESARROLLO A REALIZAR LA EJECUCIÓN DE LAS ESCUELAS DE ARTES Y OFICIOS, DE CONFORMIDAD CON LOS ESTUDIOS PREVIOS Y DEMAS DOCUMENTOS QUE HACEN PARTE INTEGRAL DEL PROCESO</t>
  </si>
  <si>
    <t>Selección abreviada menor cuantía</t>
  </si>
  <si>
    <t>CO-137-2019</t>
  </si>
  <si>
    <t>FDLM-LP-134-2019</t>
  </si>
  <si>
    <t>CONSULTORIA Y CONSTRUCCION S.A.S</t>
  </si>
  <si>
    <t>CONTRATAR A PRECIOS UNITARIOS FIJOS POR LA MODALIDAD DE MONTO AGOTABLE, LAS OBRAS Y ACTIVIDADES PARA LA CONSERVACION DE LA MALLA VIAL Y ESPACIO PUBLICO DE LA LOCALIDAD DE LOS MARTIRES</t>
  </si>
  <si>
    <t>OBRA</t>
  </si>
  <si>
    <t>CO-138-2019</t>
  </si>
  <si>
    <t>FDLM-LP-139-2019</t>
  </si>
  <si>
    <t>GOARCO S.A.S</t>
  </si>
  <si>
    <t>CAMILO OBANDO ESPITIA C.C.: 19.213.107</t>
  </si>
  <si>
    <t xml:space="preserve">CESAR AUGUSTO FONSECA GASCA C.C.: 12.235.424 </t>
  </si>
  <si>
    <t>CI-139-2019</t>
  </si>
  <si>
    <t>FDLM-CM-SA-143-2019</t>
  </si>
  <si>
    <t>FDLM.PSMIC-150 -2019</t>
  </si>
  <si>
    <t>LORENA MENDEZ VALLEJO</t>
  </si>
  <si>
    <t>CONTRATAR LA INTERVENTORÍA TÉCNICA, ADMINISTRATIVA, FINANCIERA, CONTABLE Y JURÍDICA A LA EJECUCIÓN DEL CONTRATO DE PRESTACIÓN DE SERVICIOS QUE SURJA DEL PROCESO DE SELECCIÓN ABREVIADA DE MENOR CUANTIA FDLM 141 de 2019</t>
  </si>
  <si>
    <t>Lorena Mendez Vallejo C.C.: 52268409</t>
  </si>
  <si>
    <t>CI-141-2019</t>
  </si>
  <si>
    <t>MIRS LATINOAMERICA S.A.S</t>
  </si>
  <si>
    <t>FDLM-CMA-147-2019</t>
  </si>
  <si>
    <t>INTERVENTORÍA</t>
  </si>
  <si>
    <t>CONCURSO DE MÉRITOS ABIERTO</t>
  </si>
  <si>
    <t>REALIZAR LA INTERVENTORÍA TÉCNICA, ADMINISTRATIVA, FINANCIERA, JURÍDICA, AMBIENTAL, SOCIAL Y SISO LOS PROCESOS SST - MA – SO - PMT, DEL CONTRATO DE OBRA PÚBLICA QUE TIENE POR OBJETO: “CONTRATAR A PRECIOS UNITARIOS FIJOS POR MONTO AGOTABLE CON FORMULA DE REAJUSTE, LAS OBRAS Y ACTIVIDADES PARA LA CONSERVACION DE LA MALLA VIAL Y ESPACIO PUBLICO DE LA LOCALIDAD DE LOS MARTIRES”, DERIVADO DEL PROCESO DE LA LICITACIÓN PÚBLICA No. FDLM - LP-134- 2019</t>
  </si>
  <si>
    <t>NICK RANDY ALMEIDA GAMARRA C.C.: 72.005.623</t>
  </si>
  <si>
    <t>CS-142-2019</t>
  </si>
  <si>
    <t>INVERSIONES DIAZ POSADA S.A.S</t>
  </si>
  <si>
    <t>FDLM-PSMIC-146-2019</t>
  </si>
  <si>
    <t>PRESTACIÓN DEL SERVICIO PARA REALIZAR LA PRODUCCIÓN (DISEÑO, ELABORACIÓN E IMPRESIÓN GRAFICA) Y SUMINISTRO DE MATERIALES IMPRESOS, DE MERCHANDISING Y PROMOCIONALES QUE REQUIERA LA ALCALDÍA LOCAL, DE CONFORMIDAD CON LAS CONDICIONES, CANTIDADES Y ESPECIFICACIONES TÉCNICAS ESTABLECIDAS EN EL PRESENTE ESTUDIO PREVIO, PLIEGO DE CONDICIONES Y PROPUESTA PRESENTADA</t>
  </si>
  <si>
    <t>RAMIRO ARMANDO DIAZ HURTADO C.C.: 438.408</t>
  </si>
  <si>
    <t>FDLM-CPS-143-2019</t>
  </si>
  <si>
    <t>UT ASERCA</t>
  </si>
  <si>
    <t>FDLM-PSAMC-145-2019</t>
  </si>
  <si>
    <t>IMPLEMENTAR Y DESARROLLAR LA METODOLOGÍA PEDAGÓGICA, PLANEACIÓN, ORGANIZACIÓN, COORDINACIÓN Y EJECUCIÓN DE LAS ESCUELAS DE FORMACIÓN DEPORTIVA, DE CONFORMIDAD CON LOS ESTUDIOS PREVIOS Y DEMÁS DOCUMENTOS QUE HACEN PARTE INTEGRAL DE ESTE PROCESO PARA LA LOCALIDAD DE LOS MÁRTIRES</t>
  </si>
  <si>
    <t>CPS-144-2019</t>
  </si>
  <si>
    <t>FDLM-PSAM-148-2019</t>
  </si>
  <si>
    <t xml:space="preserve">FUNDACIÓN PARA EL DESARROLLO SOCIOCULTURAL DEPORTIVO Y COMUNITARIO FUNDESCO </t>
  </si>
  <si>
    <t>PRESTACIÓN DE SERVICIOS PARA REALIZAR LA PLANEACIÓN, ORGANIZACIÓN, COORDINACIÓN Y EJECUCIÓN DE TRES (3) EVENTOS RECREATIVOS Y DE ACTIVIDAD FÍSICA: SEGÚN LOS ANEXOS TÉCNICOS DEL PRESENTE PROCESO PARA LA LOCALIDAD DE LOS MÁRTIRES QUE SE DESARROLLARÁN EN EL MARCO DEL PROYECTO NO. 1499 “UNA MEJOR CULTURA, RECREACIÓN Y DEPORTE PARA TODA NUESTRA COMUNIDAD, EN EJERCICIO DE SUS DERECHOS Y CON ENFOQUE DIFERENCIAL</t>
  </si>
  <si>
    <t>Ginna Maria Bejarano Pinzon C.C.: 52992154</t>
  </si>
  <si>
    <t>ANGIE CAROLINA RIVEROS</t>
  </si>
  <si>
    <t>FDLM-PSMIC-152-2019</t>
  </si>
  <si>
    <t>CONTRATAR LA INTERVENTORIA TÉCNICA, ADMINISTRATIVA, FINANCIERA, CONTABLE Y JURÍDICA A LA EJECUCIÓN DEL CONTRATO DE PRESTACIÓN DE SERVICIOS QUE SURJA DEL PROCESO DE SELECCIÓN ABREVIADA DE MENOR CUANTÍA FDLM-PSAMC-142-2019</t>
  </si>
  <si>
    <t>ANGIE CAROLINA RIVEROS C.C.: 1.030.535.004</t>
  </si>
  <si>
    <t>CPS-146-2019</t>
  </si>
  <si>
    <t>FDLM-PSMIC-153-2019</t>
  </si>
  <si>
    <t>CONTRATAR LA INTERVENTORÍA TÉCNICA, ADMINISTRATIVA, FINANCIERA, CONTABLE Y JURÍDICA A LA EJECUCIÓN DEL CONTRATO DE PRESTACIÓN DE SERVICIOS QUE SURJA DEL PROCESO SELECCIÓN ABREVIADA DE MENOR CUANTIA FDLM-PSAMC-145-2019</t>
  </si>
  <si>
    <t>JOSE ALFONSO ORTEGA GONZALEZ C.C.: 79499411</t>
  </si>
  <si>
    <t>FDLM-PSMIC-151-2019</t>
  </si>
  <si>
    <t>CONTRATAR LA INTERVENTORÍA TÉCNICA, ADMINISTRATIVA, FINANCIERA, CONTABLE Y JURÍDICA A LA EJECUCIÓN DEL CONTRATO DE PRESTACIÓN DE SERVICIOS QUE SURJA DEL PROCESO DE SELECCIÓN ABREVIADA DE MENOR CUANTIA FDLM-PSAMC-148-2019</t>
  </si>
  <si>
    <t>MARTHA EUGENIA ROJAS CAMACHO</t>
  </si>
  <si>
    <t>R&amp;M CONSTRUCCIONES E INTERVENTORIAS S.A.S</t>
  </si>
  <si>
    <r>
      <rPr>
        <b/>
        <sz val="9"/>
        <color theme="1"/>
        <rFont val="Calibri"/>
        <family val="2"/>
        <scheme val="minor"/>
      </rPr>
      <t>Adición y prórroga No. 1</t>
    </r>
    <r>
      <rPr>
        <sz val="9"/>
        <color theme="1"/>
        <rFont val="Calibri"/>
        <family val="2"/>
        <scheme val="minor"/>
      </rPr>
      <t xml:space="preserve"> , por 15 días</t>
    </r>
  </si>
  <si>
    <t>15 días</t>
  </si>
  <si>
    <t>Seguros del Estado S.A. No. 17-44-101182199 Anexo 0</t>
  </si>
  <si>
    <t>Suramericana No. 2532854-3</t>
  </si>
  <si>
    <t>ANDREA DEL PILAR ARISTIZABAL RODRIGUEZ C.C.: 1012358605</t>
  </si>
  <si>
    <t>4 meses y 15 días</t>
  </si>
  <si>
    <t>REALIZAR LA INTERVENTORÍA TÉCNICA, ADMINISTRATIVA, LEGAL, FINANCIERA Y A LOS PROCESOS SST - MA – SO - PMT, DEL CONTRATO DE OBRA PÚBLICA QUE TIENE POR OBJETO: “CONTRATAR A PRECIOS UNITARIOS FIJOS SIN FORMULA DE REAJUSTE Y POR MONTO AGOTABLE LOS ESTUDIOS, DISEÑOS, Y CONSTRUCCION DE LAS OBRAS PARA LA CANCHA SINTETICA DEL PARQUE EL RICAURTE FASE I, EN LA LOCALIDAD DE LOS MARTIRES EN BOGOTA D.C. DERIVADO DEL PROCESO DE LA LICITACIÓN PÚBLICA NO. FDLM - LP-139- 2019</t>
  </si>
  <si>
    <r>
      <rPr>
        <b/>
        <sz val="9"/>
        <color theme="1"/>
        <rFont val="Calibri"/>
        <family val="2"/>
        <scheme val="minor"/>
      </rPr>
      <t>Adición y prórroga No</t>
    </r>
    <r>
      <rPr>
        <sz val="9"/>
        <color theme="1"/>
        <rFont val="Calibri"/>
        <family val="2"/>
        <scheme val="minor"/>
      </rPr>
      <t>. 1 por15 días</t>
    </r>
  </si>
  <si>
    <r>
      <rPr>
        <b/>
        <sz val="9"/>
        <color theme="1"/>
        <rFont val="Calibri"/>
        <family val="2"/>
        <scheme val="minor"/>
      </rPr>
      <t>Adición y prórroga No.1</t>
    </r>
    <r>
      <rPr>
        <sz val="9"/>
        <color theme="1"/>
        <rFont val="Calibri"/>
        <family val="2"/>
        <scheme val="minor"/>
      </rPr>
      <t>, por 15 días</t>
    </r>
  </si>
  <si>
    <t>Seguros del Estado RC No. 15-40-101062501. Cumplimiento 15-44-101222400 Anexo 0</t>
  </si>
  <si>
    <t>Diana Jimenez</t>
  </si>
  <si>
    <t>Suramericana Cumplimiento No. 2532306-9, Responsabilidad Civil 0673728-0</t>
  </si>
  <si>
    <t>4 Meses</t>
  </si>
  <si>
    <t>Seguros del Estado S.A No. 17-44-101182196 Anexo 0</t>
  </si>
  <si>
    <t>CI-140-2019</t>
  </si>
  <si>
    <t>Seguros del Estado Cumplimiento 33-44-101196112 Anexo 0</t>
  </si>
  <si>
    <t>Seguros del Estado S.A. Cumplimiento No. 14-40-101031644, Responsabilidad Civil No. 14-44-101115313 Anexo 0</t>
  </si>
  <si>
    <t>Seguros del Estado S.A. No. 17-44-101182197 Anexo 0</t>
  </si>
  <si>
    <t>3-3-6-15-01-11-1499-000</t>
  </si>
  <si>
    <t>CI-147-2019</t>
  </si>
  <si>
    <r>
      <rPr>
        <b/>
        <sz val="9"/>
        <color theme="1"/>
        <rFont val="Calibri"/>
        <family val="2"/>
        <scheme val="minor"/>
      </rPr>
      <t xml:space="preserve">Adición y prórroga No.1 </t>
    </r>
    <r>
      <rPr>
        <sz val="9"/>
        <color theme="1"/>
        <rFont val="Calibri"/>
        <family val="2"/>
        <scheme val="minor"/>
      </rPr>
      <t xml:space="preserve"> por 75 días. </t>
    </r>
    <r>
      <rPr>
        <b/>
        <sz val="9"/>
        <color theme="1"/>
        <rFont val="Calibri"/>
        <family val="2"/>
        <scheme val="minor"/>
      </rPr>
      <t>Adición y prórroga No.2</t>
    </r>
    <r>
      <rPr>
        <sz val="9"/>
        <color theme="1"/>
        <rFont val="Calibri"/>
        <family val="2"/>
        <scheme val="minor"/>
      </rPr>
      <t>, por 6 días</t>
    </r>
  </si>
  <si>
    <t>16/09/2019- 09/12/2019</t>
  </si>
  <si>
    <r>
      <rPr>
        <b/>
        <sz val="9"/>
        <color theme="1"/>
        <rFont val="Calibri"/>
        <family val="2"/>
        <scheme val="minor"/>
      </rPr>
      <t>Adición y prórroga No. 1</t>
    </r>
    <r>
      <rPr>
        <sz val="9"/>
        <color theme="1"/>
        <rFont val="Calibri"/>
        <family val="2"/>
        <scheme val="minor"/>
      </rPr>
      <t xml:space="preserve">, por 90 días. </t>
    </r>
    <r>
      <rPr>
        <b/>
        <sz val="9"/>
        <color theme="1"/>
        <rFont val="Calibri"/>
        <family val="2"/>
        <scheme val="minor"/>
      </rPr>
      <t>Adición y prórroga No. 2</t>
    </r>
    <r>
      <rPr>
        <sz val="9"/>
        <color theme="1"/>
        <rFont val="Calibri"/>
        <family val="2"/>
        <scheme val="minor"/>
      </rPr>
      <t xml:space="preserve">, por 1 mes </t>
    </r>
  </si>
  <si>
    <t>Aseguradora Solidaria No. 380-47-994000093304 Anexo 0, Anexo 1, Anexo 2</t>
  </si>
  <si>
    <t>Aseguradora Solidaria No. 380-47-994000095110 Anexo 0,  Aseguradora Solidaria No. 380-47-994000100266 Anexo 0</t>
  </si>
  <si>
    <t>Aseguradora Solidaria No. 380-47-994000095151 Anexo 0, Aseguradora Solidaria No.380-47-994000095988 Anexo 1</t>
  </si>
  <si>
    <r>
      <rPr>
        <b/>
        <sz val="9"/>
        <color theme="1"/>
        <rFont val="Calibri"/>
        <family val="2"/>
        <scheme val="minor"/>
      </rPr>
      <t>Adición y prórroga No. 1,</t>
    </r>
    <r>
      <rPr>
        <sz val="9"/>
        <color theme="1"/>
        <rFont val="Calibri"/>
        <family val="2"/>
        <scheme val="minor"/>
      </rPr>
      <t xml:space="preserve"> por un (1)  mes y 11 días, 06/11/2019. </t>
    </r>
  </si>
  <si>
    <r>
      <t>3-3-1-15-07-45-</t>
    </r>
    <r>
      <rPr>
        <b/>
        <sz val="9"/>
        <color indexed="8"/>
        <rFont val="Calibri"/>
        <family val="2"/>
        <scheme val="minor"/>
      </rPr>
      <t>1523</t>
    </r>
    <r>
      <rPr>
        <sz val="9"/>
        <color indexed="8"/>
        <rFont val="Calibri"/>
        <family val="2"/>
        <scheme val="minor"/>
      </rPr>
      <t>-00</t>
    </r>
    <r>
      <rPr>
        <sz val="9"/>
        <color theme="1"/>
        <rFont val="Calibri"/>
        <family val="2"/>
        <scheme val="minor"/>
      </rPr>
      <t>0</t>
    </r>
  </si>
  <si>
    <r>
      <t>3-3-1-15-07-45-</t>
    </r>
    <r>
      <rPr>
        <b/>
        <sz val="9"/>
        <color indexed="8"/>
        <rFont val="Calibri"/>
        <family val="2"/>
        <scheme val="minor"/>
      </rPr>
      <t>1523</t>
    </r>
    <r>
      <rPr>
        <sz val="9"/>
        <color indexed="8"/>
        <rFont val="Calibri"/>
        <family val="2"/>
        <scheme val="minor"/>
      </rPr>
      <t>-000</t>
    </r>
  </si>
  <si>
    <r>
      <rPr>
        <b/>
        <sz val="9"/>
        <color indexed="8"/>
        <rFont val="Calibri"/>
        <family val="2"/>
        <scheme val="minor"/>
      </rPr>
      <t>Adición y Prórroga No. 1</t>
    </r>
    <r>
      <rPr>
        <sz val="9"/>
        <color indexed="8"/>
        <rFont val="Calibri"/>
        <family val="2"/>
        <scheme val="minor"/>
      </rPr>
      <t>, por 2 meses, 06/11/2019.</t>
    </r>
  </si>
  <si>
    <r>
      <rPr>
        <b/>
        <sz val="9"/>
        <color indexed="8"/>
        <rFont val="Calibri"/>
        <family val="2"/>
        <scheme val="minor"/>
      </rPr>
      <t>Adición y prórroga No. 1</t>
    </r>
    <r>
      <rPr>
        <sz val="9"/>
        <color indexed="8"/>
        <rFont val="Calibri"/>
        <family val="2"/>
        <scheme val="minor"/>
      </rPr>
      <t>, por 1 mes y 15 días, 06/11/2019.</t>
    </r>
  </si>
  <si>
    <r>
      <rPr>
        <b/>
        <sz val="9"/>
        <color indexed="8"/>
        <rFont val="Calibri"/>
        <family val="2"/>
        <scheme val="minor"/>
      </rPr>
      <t>Adición y prórroga No. 1</t>
    </r>
    <r>
      <rPr>
        <sz val="9"/>
        <color indexed="8"/>
        <rFont val="Calibri"/>
        <family val="2"/>
        <scheme val="minor"/>
      </rPr>
      <t xml:space="preserve">, por 90 días. </t>
    </r>
    <r>
      <rPr>
        <b/>
        <sz val="9"/>
        <color indexed="8"/>
        <rFont val="Calibri"/>
        <family val="2"/>
        <scheme val="minor"/>
      </rPr>
      <t>Adición y prórroga No. 2</t>
    </r>
    <r>
      <rPr>
        <sz val="9"/>
        <color indexed="8"/>
        <rFont val="Calibri"/>
        <family val="2"/>
        <scheme val="minor"/>
      </rPr>
      <t>, por 16 días</t>
    </r>
  </si>
  <si>
    <r>
      <rPr>
        <b/>
        <sz val="9"/>
        <color indexed="8"/>
        <rFont val="Calibri"/>
        <family val="2"/>
        <scheme val="minor"/>
      </rPr>
      <t>Adición y prórroga No. 1</t>
    </r>
    <r>
      <rPr>
        <sz val="9"/>
        <color indexed="8"/>
        <rFont val="Calibri"/>
        <family val="2"/>
        <scheme val="minor"/>
      </rPr>
      <t>, por  90 días, 16/09/2019</t>
    </r>
  </si>
  <si>
    <r>
      <rPr>
        <b/>
        <sz val="9"/>
        <color indexed="8"/>
        <rFont val="Calibri"/>
        <family val="2"/>
        <scheme val="minor"/>
      </rPr>
      <t>Adición y prórroga No. 1</t>
    </r>
    <r>
      <rPr>
        <sz val="9"/>
        <color indexed="8"/>
        <rFont val="Calibri"/>
        <family val="2"/>
        <scheme val="minor"/>
      </rPr>
      <t>, por 90 días</t>
    </r>
  </si>
  <si>
    <r>
      <rPr>
        <b/>
        <sz val="9"/>
        <color indexed="8"/>
        <rFont val="Calibri"/>
        <family val="2"/>
        <scheme val="minor"/>
      </rPr>
      <t>Adición y prórroga No. 1</t>
    </r>
    <r>
      <rPr>
        <sz val="9"/>
        <color indexed="8"/>
        <rFont val="Calibri"/>
        <family val="2"/>
        <scheme val="minor"/>
      </rPr>
      <t>, por 1 mes y 22 días, 06/11/2019.</t>
    </r>
  </si>
  <si>
    <r>
      <t>3-3-1-15-07-45-</t>
    </r>
    <r>
      <rPr>
        <b/>
        <sz val="9"/>
        <color indexed="8"/>
        <rFont val="Calibri"/>
        <family val="2"/>
        <scheme val="minor"/>
      </rPr>
      <t>1523</t>
    </r>
    <r>
      <rPr>
        <sz val="9"/>
        <color theme="1"/>
        <rFont val="Calibri"/>
        <family val="2"/>
        <scheme val="minor"/>
      </rPr>
      <t>-000</t>
    </r>
  </si>
  <si>
    <r>
      <rPr>
        <b/>
        <sz val="9"/>
        <color indexed="8"/>
        <rFont val="Calibri"/>
        <family val="2"/>
        <scheme val="minor"/>
      </rPr>
      <t>Adición y prórroga No. 1</t>
    </r>
    <r>
      <rPr>
        <sz val="9"/>
        <color indexed="8"/>
        <rFont val="Calibri"/>
        <family val="2"/>
        <scheme val="minor"/>
      </rPr>
      <t>, 15 días</t>
    </r>
  </si>
  <si>
    <r>
      <rPr>
        <b/>
        <sz val="9"/>
        <color indexed="8"/>
        <rFont val="Calibri"/>
        <family val="2"/>
        <scheme val="minor"/>
      </rPr>
      <t>Adición y prórroga No. 1</t>
    </r>
    <r>
      <rPr>
        <sz val="9"/>
        <color indexed="8"/>
        <rFont val="Calibri"/>
        <family val="2"/>
        <scheme val="minor"/>
      </rPr>
      <t>, por 1 mes y 8 días, 06/11/2019.</t>
    </r>
  </si>
  <si>
    <r>
      <rPr>
        <b/>
        <sz val="9"/>
        <color indexed="8"/>
        <rFont val="Calibri"/>
        <family val="2"/>
        <scheme val="minor"/>
      </rPr>
      <t>Adición y prórroga No.1</t>
    </r>
    <r>
      <rPr>
        <sz val="9"/>
        <color indexed="8"/>
        <rFont val="Calibri"/>
        <family val="2"/>
        <scheme val="minor"/>
      </rPr>
      <t>, por Un mes y quince días, 06/11/2019.</t>
    </r>
  </si>
  <si>
    <r>
      <rPr>
        <b/>
        <sz val="9"/>
        <color indexed="8"/>
        <rFont val="Calibri"/>
        <family val="2"/>
        <scheme val="minor"/>
      </rPr>
      <t>Adición y prórroga No. 1</t>
    </r>
    <r>
      <rPr>
        <sz val="9"/>
        <color indexed="8"/>
        <rFont val="Calibri"/>
        <family val="2"/>
        <scheme val="minor"/>
      </rPr>
      <t xml:space="preserve">, por 60 días </t>
    </r>
  </si>
  <si>
    <r>
      <rPr>
        <b/>
        <sz val="9"/>
        <color indexed="8"/>
        <rFont val="Calibri"/>
        <family val="2"/>
        <scheme val="minor"/>
      </rPr>
      <t>Adición y prórroga No.1</t>
    </r>
    <r>
      <rPr>
        <sz val="9"/>
        <color indexed="8"/>
        <rFont val="Calibri"/>
        <family val="2"/>
        <scheme val="minor"/>
      </rPr>
      <t xml:space="preserve"> por 60 días</t>
    </r>
  </si>
  <si>
    <r>
      <rPr>
        <b/>
        <sz val="9"/>
        <color indexed="8"/>
        <rFont val="Calibri"/>
        <family val="2"/>
        <scheme val="minor"/>
      </rPr>
      <t>Adición y prórroga No. 1</t>
    </r>
    <r>
      <rPr>
        <sz val="9"/>
        <color indexed="8"/>
        <rFont val="Calibri"/>
        <family val="2"/>
        <scheme val="minor"/>
      </rPr>
      <t>, por 60 días</t>
    </r>
  </si>
  <si>
    <r>
      <rPr>
        <b/>
        <sz val="9"/>
        <color indexed="8"/>
        <rFont val="Calibri"/>
        <family val="2"/>
        <scheme val="minor"/>
      </rPr>
      <t>Adición y prórroga No. 1</t>
    </r>
    <r>
      <rPr>
        <sz val="9"/>
        <color indexed="8"/>
        <rFont val="Calibri"/>
        <family val="2"/>
        <scheme val="minor"/>
      </rPr>
      <t>, por 15 días</t>
    </r>
  </si>
  <si>
    <r>
      <rPr>
        <b/>
        <sz val="9"/>
        <color indexed="8"/>
        <rFont val="Calibri"/>
        <family val="2"/>
        <scheme val="minor"/>
      </rPr>
      <t>Adición y prórroga No. 1</t>
    </r>
    <r>
      <rPr>
        <sz val="9"/>
        <color indexed="8"/>
        <rFont val="Calibri"/>
        <family val="2"/>
        <scheme val="minor"/>
      </rPr>
      <t>, por 1 mes y 7 días</t>
    </r>
  </si>
  <si>
    <r>
      <rPr>
        <b/>
        <sz val="9"/>
        <color indexed="8"/>
        <rFont val="Calibri"/>
        <family val="2"/>
        <scheme val="minor"/>
      </rPr>
      <t>Cesión</t>
    </r>
    <r>
      <rPr>
        <sz val="9"/>
        <color indexed="8"/>
        <rFont val="Calibri"/>
        <family val="2"/>
        <scheme val="minor"/>
      </rPr>
      <t xml:space="preserve">. </t>
    </r>
    <r>
      <rPr>
        <b/>
        <sz val="9"/>
        <color indexed="8"/>
        <rFont val="Calibri"/>
        <family val="2"/>
        <scheme val="minor"/>
      </rPr>
      <t>Adición y prórroga No. 1,</t>
    </r>
    <r>
      <rPr>
        <sz val="9"/>
        <color indexed="8"/>
        <rFont val="Calibri"/>
        <family val="2"/>
        <scheme val="minor"/>
      </rPr>
      <t xml:space="preserve"> por 25 días</t>
    </r>
  </si>
  <si>
    <r>
      <rPr>
        <b/>
        <sz val="9"/>
        <color indexed="8"/>
        <rFont val="Calibri"/>
        <family val="2"/>
        <scheme val="minor"/>
      </rPr>
      <t>Adición y Prórroga No. 1</t>
    </r>
    <r>
      <rPr>
        <sz val="9"/>
        <color indexed="8"/>
        <rFont val="Calibri"/>
        <family val="2"/>
        <scheme val="minor"/>
      </rPr>
      <t>, dos meses y 15 días</t>
    </r>
  </si>
  <si>
    <r>
      <rPr>
        <b/>
        <sz val="9"/>
        <color indexed="8"/>
        <rFont val="Calibri"/>
        <family val="2"/>
        <scheme val="minor"/>
      </rPr>
      <t>Cesión</t>
    </r>
    <r>
      <rPr>
        <sz val="9"/>
        <color indexed="8"/>
        <rFont val="Calibri"/>
        <family val="2"/>
        <scheme val="minor"/>
      </rPr>
      <t xml:space="preserve"> 2019/03/11. </t>
    </r>
    <r>
      <rPr>
        <b/>
        <sz val="9"/>
        <color indexed="8"/>
        <rFont val="Calibri"/>
        <family val="2"/>
        <scheme val="minor"/>
      </rPr>
      <t xml:space="preserve">Adición y Prórroga No. </t>
    </r>
    <r>
      <rPr>
        <sz val="9"/>
        <color indexed="8"/>
        <rFont val="Calibri"/>
        <family val="2"/>
        <scheme val="minor"/>
      </rPr>
      <t>1, por 19 días</t>
    </r>
  </si>
  <si>
    <r>
      <rPr>
        <b/>
        <sz val="9"/>
        <color indexed="8"/>
        <rFont val="Calibri"/>
        <family val="2"/>
        <scheme val="minor"/>
      </rPr>
      <t>Cesión</t>
    </r>
    <r>
      <rPr>
        <sz val="9"/>
        <color indexed="8"/>
        <rFont val="Calibri"/>
        <family val="2"/>
        <scheme val="minor"/>
      </rPr>
      <t xml:space="preserve"> 2019/03/11. </t>
    </r>
    <r>
      <rPr>
        <b/>
        <sz val="9"/>
        <color indexed="8"/>
        <rFont val="Calibri"/>
        <family val="2"/>
        <scheme val="minor"/>
      </rPr>
      <t>Adición y prórroga No. 1</t>
    </r>
    <r>
      <rPr>
        <sz val="9"/>
        <color indexed="8"/>
        <rFont val="Calibri"/>
        <family val="2"/>
        <scheme val="minor"/>
      </rPr>
      <t xml:space="preserve">, por  60 días </t>
    </r>
  </si>
  <si>
    <r>
      <rPr>
        <b/>
        <sz val="9"/>
        <color indexed="8"/>
        <rFont val="Calibri"/>
        <family val="2"/>
        <scheme val="minor"/>
      </rPr>
      <t>Adición y prórroga No. 1</t>
    </r>
    <r>
      <rPr>
        <sz val="9"/>
        <color indexed="8"/>
        <rFont val="Calibri"/>
        <family val="2"/>
        <scheme val="minor"/>
      </rPr>
      <t>, por 75 días</t>
    </r>
  </si>
  <si>
    <r>
      <rPr>
        <b/>
        <sz val="9"/>
        <color indexed="8"/>
        <rFont val="Calibri"/>
        <family val="2"/>
        <scheme val="minor"/>
      </rPr>
      <t>Adición y prórroga No. 1</t>
    </r>
    <r>
      <rPr>
        <sz val="9"/>
        <color indexed="8"/>
        <rFont val="Calibri"/>
        <family val="2"/>
        <scheme val="minor"/>
      </rPr>
      <t>, 5/09/2019 por 90 días</t>
    </r>
  </si>
  <si>
    <r>
      <rPr>
        <b/>
        <sz val="9"/>
        <color indexed="8"/>
        <rFont val="Calibri"/>
        <family val="2"/>
        <scheme val="minor"/>
      </rPr>
      <t>Adición y prórroga No. 1</t>
    </r>
    <r>
      <rPr>
        <sz val="9"/>
        <color indexed="8"/>
        <rFont val="Calibri"/>
        <family val="2"/>
        <scheme val="minor"/>
      </rPr>
      <t>, 16/10/2019 por 30 días</t>
    </r>
  </si>
  <si>
    <r>
      <rPr>
        <b/>
        <sz val="9"/>
        <color indexed="8"/>
        <rFont val="Calibri"/>
        <family val="2"/>
        <scheme val="minor"/>
      </rPr>
      <t>Adición y prórroga No. 1</t>
    </r>
    <r>
      <rPr>
        <sz val="9"/>
        <color indexed="8"/>
        <rFont val="Calibri"/>
        <family val="2"/>
        <scheme val="minor"/>
      </rPr>
      <t>, por 14 días</t>
    </r>
  </si>
  <si>
    <r>
      <rPr>
        <b/>
        <sz val="9"/>
        <color indexed="8"/>
        <rFont val="Calibri"/>
        <family val="2"/>
        <scheme val="minor"/>
      </rPr>
      <t>Adición y prórroga No. 1</t>
    </r>
    <r>
      <rPr>
        <sz val="9"/>
        <color indexed="8"/>
        <rFont val="Calibri"/>
        <family val="2"/>
        <scheme val="minor"/>
      </rPr>
      <t>, por 3 meses, 27/12/2019</t>
    </r>
  </si>
  <si>
    <r>
      <rPr>
        <b/>
        <sz val="9"/>
        <color theme="1"/>
        <rFont val="Calibri"/>
        <family val="2"/>
        <scheme val="minor"/>
      </rPr>
      <t xml:space="preserve">Adición y prórroga No.1 </t>
    </r>
    <r>
      <rPr>
        <sz val="9"/>
        <color theme="1"/>
        <rFont val="Calibri"/>
        <family val="2"/>
        <scheme val="minor"/>
      </rPr>
      <t xml:space="preserve"> por 90 días. </t>
    </r>
    <r>
      <rPr>
        <b/>
        <sz val="9"/>
        <color theme="1"/>
        <rFont val="Calibri"/>
        <family val="2"/>
        <scheme val="minor"/>
      </rPr>
      <t>Adición y prórroga No.2</t>
    </r>
    <r>
      <rPr>
        <sz val="9"/>
        <color theme="1"/>
        <rFont val="Calibri"/>
        <family val="2"/>
        <scheme val="minor"/>
      </rPr>
      <t>, por 6 días</t>
    </r>
  </si>
  <si>
    <t>16/09/2019-24/12/2019</t>
  </si>
  <si>
    <t>19-12-9157369 (CPS-089-2019)</t>
  </si>
  <si>
    <t>16/10/2019-17/12/2019</t>
  </si>
  <si>
    <r>
      <rPr>
        <b/>
        <sz val="9"/>
        <color indexed="8"/>
        <rFont val="Calibri"/>
        <family val="2"/>
        <scheme val="minor"/>
      </rPr>
      <t>Adición y prórroga No. 1</t>
    </r>
    <r>
      <rPr>
        <sz val="9"/>
        <color indexed="8"/>
        <rFont val="Calibri"/>
        <family val="2"/>
        <scheme val="minor"/>
      </rPr>
      <t xml:space="preserve">, 16/10/2019 por 45 días, </t>
    </r>
    <r>
      <rPr>
        <b/>
        <sz val="9"/>
        <color indexed="8"/>
        <rFont val="Calibri"/>
        <family val="2"/>
        <scheme val="minor"/>
      </rPr>
      <t>Adición y prórroga No. 2</t>
    </r>
    <r>
      <rPr>
        <sz val="9"/>
        <color indexed="8"/>
        <rFont val="Calibri"/>
        <family val="2"/>
        <scheme val="minor"/>
      </rPr>
      <t>, por 17 días</t>
    </r>
  </si>
  <si>
    <t>19-12-9258480 (CPS-093-2019)</t>
  </si>
  <si>
    <t>CI-135-2019</t>
  </si>
  <si>
    <t>UNIFICAR ESFUERZOS ADMINISTRATIVOS, TÉCNICOS Y FINANCIEROS ENTRE EL FONDO DE DESARROLLO LOCAL DE LOS MÁRTIRES Y LA SUBRED INTEGRADA DE SERVICIOS DE SALUD CENTRO ORIENTE E.S.E., PARA LA ENTREGA DE DISPOSITIVOS DE ASISTENCIA PERSONAL – AYUDAS TÉCNICAS QUE NO ESTÉN CUBIERTAS POR EL PLAN DE BENEFICIOS DE SALUD O POS ACORDE A LAS CARACTERÍSTISCAS Y NECESIDADES INDIVIDUALES DE LAS PERSONAS CON DISCAPACIDAD CON EL FIN DE MEJORAR LA CALIDAD DE VIDA Y EL BIENESTAR DE LAS PERSONAS CON DISCAPACIDAD QUE RESIDEN EN LA LOCALIDAD DE LOS MÁRTIRES</t>
  </si>
  <si>
    <t>SUBRED INTEGRADA DE SERVICIOS DE SALUD CENTRO ORIENTE E.S.E.</t>
  </si>
  <si>
    <t>Martha Yolanda Ruiz Valdés C.C.: 51.837.463</t>
  </si>
  <si>
    <t>CONVENIO INTERADMINISTRATIVO DE CONFINANCIACIÓN</t>
  </si>
  <si>
    <t>Equidad Seguros RC No. AA007887. Cumplimiento No. AA007885</t>
  </si>
  <si>
    <t>Seguros del Estado S.A. Cumplimiento No. 65-44-101180036. RC No. 65-40-101050710 Anexo 0</t>
  </si>
  <si>
    <t>CONTRATAR A PRECIOS UNITARIOS FIJOS SIN FORMULA DE REAJUSTE Y POR MONTO AGOTABLE LOS ESTUDIOS, DISEÑOS, Y CONSTRUCCION DE LAS OBRAS PARA LA CANCHA SINTETICA DEL PARQUE EL RICAURTE FASE I, EN LA LOCALIDAD DE LOS MARTIRES EN BOGOTA D.C</t>
  </si>
  <si>
    <t>Liberty Seguros No. 90014465</t>
  </si>
  <si>
    <t>CI-145-2019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</si>
</sst>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quot;$&quot;\ #,##0"/>
    <numFmt numFmtId="166" formatCode="&quot;$&quot;\ #,##0.00"/>
  </numFmts>
  <fonts count="19" x14ac:knownFonts="1">
    <font>
      <sz val="11"/>
      <color theme="1"/>
      <name val="Calibri"/>
      <family val="2"/>
      <scheme val="minor"/>
    </font>
    <font>
      <sz val="11"/>
      <color indexed="8"/>
      <name val="Calibri"/>
      <family val="2"/>
    </font>
    <font>
      <sz val="11"/>
      <color indexed="8"/>
      <name val="Calibri"/>
      <family val="2"/>
    </font>
    <font>
      <sz val="8"/>
      <name val="Calibri"/>
      <family val="2"/>
    </font>
    <font>
      <b/>
      <sz val="9"/>
      <color indexed="81"/>
      <name val="Tahoma"/>
      <family val="2"/>
    </font>
    <font>
      <sz val="9"/>
      <color indexed="81"/>
      <name val="Tahoma"/>
      <family val="2"/>
    </font>
    <font>
      <u/>
      <sz val="11"/>
      <color theme="10"/>
      <name val="Calibri"/>
      <family val="2"/>
    </font>
    <font>
      <u/>
      <sz val="8.5"/>
      <color theme="10"/>
      <name val="Arial"/>
      <family val="2"/>
    </font>
    <font>
      <sz val="11"/>
      <color indexed="8"/>
      <name val="Calibri"/>
      <family val="2"/>
      <scheme val="minor"/>
    </font>
    <font>
      <sz val="9"/>
      <color theme="1"/>
      <name val="Calibri"/>
      <family val="2"/>
      <scheme val="minor"/>
    </font>
    <font>
      <sz val="9"/>
      <color rgb="FFFF0000"/>
      <name val="Calibri"/>
      <family val="2"/>
      <scheme val="minor"/>
    </font>
    <font>
      <b/>
      <sz val="9"/>
      <color rgb="FFFF0000"/>
      <name val="Calibri"/>
      <family val="2"/>
      <scheme val="minor"/>
    </font>
    <font>
      <sz val="9"/>
      <name val="Calibri"/>
      <family val="2"/>
      <scheme val="minor"/>
    </font>
    <font>
      <sz val="9"/>
      <color theme="1"/>
      <name val="Arial"/>
      <family val="2"/>
    </font>
    <font>
      <b/>
      <sz val="9"/>
      <color theme="1"/>
      <name val="Calibri"/>
      <family val="2"/>
      <scheme val="minor"/>
    </font>
    <font>
      <sz val="9"/>
      <color indexed="8"/>
      <name val="Calibri"/>
      <family val="2"/>
      <scheme val="minor"/>
    </font>
    <font>
      <b/>
      <sz val="9"/>
      <color indexed="8"/>
      <name val="Calibri"/>
      <family val="2"/>
      <scheme val="minor"/>
    </font>
    <font>
      <sz val="9"/>
      <color rgb="FF000000"/>
      <name val="Calibri"/>
      <family val="2"/>
      <scheme val="minor"/>
    </font>
    <font>
      <u/>
      <sz val="9"/>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8"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9" fillId="4"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14"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9" fillId="0" borderId="4" xfId="0" applyFont="1" applyFill="1" applyBorder="1" applyAlignment="1">
      <alignment horizontal="center" vertical="center" wrapText="1"/>
    </xf>
    <xf numFmtId="165" fontId="0" fillId="0" borderId="0" xfId="0" applyNumberFormat="1"/>
    <xf numFmtId="3" fontId="13" fillId="0" borderId="0" xfId="0" applyNumberFormat="1" applyFont="1"/>
    <xf numFmtId="0" fontId="11" fillId="0" borderId="1" xfId="0" applyFont="1" applyFill="1" applyBorder="1" applyAlignment="1">
      <alignment horizontal="center" vertical="center" wrapText="1"/>
    </xf>
    <xf numFmtId="0" fontId="9" fillId="2" borderId="0" xfId="0" applyNumberFormat="1" applyFont="1" applyFill="1" applyBorder="1"/>
    <xf numFmtId="0" fontId="9" fillId="2" borderId="0" xfId="0" applyFont="1" applyFill="1" applyBorder="1"/>
    <xf numFmtId="14" fontId="9" fillId="2" borderId="0" xfId="0" applyNumberFormat="1" applyFont="1" applyFill="1" applyBorder="1"/>
    <xf numFmtId="2" fontId="9" fillId="2" borderId="0" xfId="0" applyNumberFormat="1" applyFont="1" applyFill="1" applyBorder="1" applyAlignment="1">
      <alignment wrapText="1"/>
    </xf>
    <xf numFmtId="0" fontId="9" fillId="2" borderId="0" xfId="0" applyFont="1" applyFill="1" applyBorder="1" applyAlignment="1">
      <alignment horizontal="center" vertical="center"/>
    </xf>
    <xf numFmtId="0" fontId="9" fillId="2" borderId="1" xfId="0" applyFont="1" applyFill="1" applyBorder="1"/>
    <xf numFmtId="0" fontId="9" fillId="2" borderId="1" xfId="0" applyFont="1" applyFill="1" applyBorder="1" applyAlignment="1">
      <alignment horizontal="center" vertical="center" wrapText="1"/>
    </xf>
    <xf numFmtId="0" fontId="14" fillId="2" borderId="1" xfId="0" applyFont="1" applyFill="1" applyBorder="1"/>
    <xf numFmtId="0" fontId="9" fillId="2" borderId="2"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14" fontId="14" fillId="3" borderId="1" xfId="3" applyNumberFormat="1" applyFont="1" applyFill="1" applyBorder="1" applyAlignment="1">
      <alignment horizontal="center" vertical="center" wrapText="1"/>
    </xf>
    <xf numFmtId="0" fontId="14" fillId="3" borderId="1" xfId="3" applyNumberFormat="1" applyFont="1" applyFill="1" applyBorder="1" applyAlignment="1">
      <alignment horizontal="center" vertical="center" wrapText="1"/>
    </xf>
    <xf numFmtId="166" fontId="14" fillId="3" borderId="1" xfId="0" applyNumberFormat="1" applyFont="1" applyFill="1" applyBorder="1" applyAlignment="1">
      <alignment horizontal="center" vertical="center" wrapText="1"/>
    </xf>
    <xf numFmtId="0" fontId="14" fillId="3" borderId="1" xfId="0" applyNumberFormat="1" applyFont="1" applyFill="1" applyBorder="1" applyAlignment="1">
      <alignment horizontal="center" vertical="center" wrapText="1"/>
    </xf>
    <xf numFmtId="2" fontId="14" fillId="3" borderId="1"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166" fontId="15" fillId="2"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14" fontId="15"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14" fontId="15" fillId="2" borderId="1" xfId="0" applyNumberFormat="1" applyFont="1" applyFill="1" applyBorder="1" applyAlignment="1">
      <alignment horizontal="center" vertical="center" wrapText="1"/>
    </xf>
    <xf numFmtId="14" fontId="15" fillId="2" borderId="1" xfId="3" applyNumberFormat="1" applyFont="1" applyFill="1" applyBorder="1" applyAlignment="1">
      <alignment horizontal="center" vertical="center" wrapText="1"/>
    </xf>
    <xf numFmtId="0" fontId="15" fillId="2" borderId="1" xfId="3"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14" fontId="15" fillId="0" borderId="1" xfId="3" applyNumberFormat="1" applyFont="1" applyFill="1" applyBorder="1" applyAlignment="1">
      <alignment horizontal="center" vertical="center" wrapText="1"/>
    </xf>
    <xf numFmtId="0" fontId="15" fillId="0" borderId="1" xfId="3" applyNumberFormat="1" applyFont="1" applyFill="1" applyBorder="1" applyAlignment="1">
      <alignment horizontal="center" vertical="center" wrapText="1"/>
    </xf>
    <xf numFmtId="166" fontId="15" fillId="0" borderId="1" xfId="0" applyNumberFormat="1" applyFont="1" applyFill="1" applyBorder="1" applyAlignment="1">
      <alignment horizontal="center" vertical="center" wrapText="1"/>
    </xf>
    <xf numFmtId="14" fontId="15" fillId="2" borderId="0" xfId="3"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0" xfId="0" applyFont="1" applyFill="1" applyBorder="1" applyAlignment="1">
      <alignment vertical="center" wrapText="1"/>
    </xf>
    <xf numFmtId="0" fontId="15" fillId="2" borderId="0" xfId="0" applyFont="1" applyFill="1" applyBorder="1" applyAlignment="1">
      <alignment horizontal="left" vertical="center" wrapText="1"/>
    </xf>
    <xf numFmtId="14" fontId="15" fillId="2" borderId="0" xfId="0" applyNumberFormat="1" applyFont="1" applyFill="1" applyBorder="1" applyAlignment="1">
      <alignment horizontal="center" vertical="center" wrapText="1"/>
    </xf>
    <xf numFmtId="0" fontId="15" fillId="2" borderId="0" xfId="3" applyNumberFormat="1" applyFont="1" applyFill="1" applyBorder="1" applyAlignment="1">
      <alignment horizontal="center" vertical="center" wrapText="1"/>
    </xf>
    <xf numFmtId="166" fontId="15" fillId="2" borderId="0" xfId="0" applyNumberFormat="1" applyFont="1" applyFill="1" applyBorder="1" applyAlignment="1">
      <alignment horizontal="center" vertical="center" wrapText="1"/>
    </xf>
    <xf numFmtId="3" fontId="15" fillId="2" borderId="1" xfId="0" applyNumberFormat="1" applyFont="1" applyFill="1" applyBorder="1" applyAlignment="1">
      <alignment horizontal="left" vertical="center" wrapText="1"/>
    </xf>
    <xf numFmtId="0" fontId="14"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165" fontId="9" fillId="0" borderId="1" xfId="0" applyNumberFormat="1" applyFont="1" applyFill="1" applyBorder="1" applyAlignment="1">
      <alignment horizontal="center" vertical="center"/>
    </xf>
    <xf numFmtId="0" fontId="9" fillId="0" borderId="1" xfId="0" applyFont="1" applyFill="1" applyBorder="1" applyAlignment="1">
      <alignment vertical="center"/>
    </xf>
    <xf numFmtId="0" fontId="9" fillId="0" borderId="0" xfId="0" applyFont="1" applyFill="1" applyBorder="1" applyAlignment="1">
      <alignment vertical="center"/>
    </xf>
    <xf numFmtId="0" fontId="18" fillId="0" borderId="1" xfId="1" applyFont="1" applyFill="1" applyBorder="1" applyAlignment="1" applyProtection="1">
      <alignment horizontal="center" vertical="center"/>
    </xf>
    <xf numFmtId="0" fontId="9" fillId="4" borderId="1" xfId="0" applyFont="1" applyFill="1" applyBorder="1" applyAlignment="1">
      <alignment horizontal="center" vertical="center"/>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7" fillId="0" borderId="0" xfId="0" applyFont="1" applyFill="1" applyAlignment="1">
      <alignment vertical="center"/>
    </xf>
    <xf numFmtId="0" fontId="11"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165" fontId="11" fillId="0" borderId="1" xfId="0" applyNumberFormat="1" applyFont="1" applyFill="1" applyBorder="1" applyAlignment="1">
      <alignment horizontal="center" vertical="center"/>
    </xf>
    <xf numFmtId="0" fontId="11" fillId="0" borderId="1" xfId="0" applyFont="1" applyFill="1" applyBorder="1" applyAlignment="1">
      <alignment vertical="center"/>
    </xf>
    <xf numFmtId="0" fontId="11" fillId="0" borderId="0" xfId="0" applyFont="1" applyFill="1" applyBorder="1" applyAlignment="1">
      <alignment vertical="center"/>
    </xf>
    <xf numFmtId="3" fontId="9" fillId="0" borderId="1" xfId="0" applyNumberFormat="1" applyFont="1" applyFill="1" applyBorder="1" applyAlignment="1">
      <alignment horizontal="center" vertical="center"/>
    </xf>
    <xf numFmtId="1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wrapText="1"/>
    </xf>
    <xf numFmtId="14" fontId="9" fillId="0" borderId="4" xfId="0" applyNumberFormat="1" applyFont="1" applyFill="1" applyBorder="1" applyAlignment="1">
      <alignment horizontal="center" vertical="center" wrapText="1"/>
    </xf>
    <xf numFmtId="165" fontId="9" fillId="0" borderId="4" xfId="0" applyNumberFormat="1" applyFont="1" applyFill="1" applyBorder="1" applyAlignment="1">
      <alignment horizontal="center" vertical="center"/>
    </xf>
    <xf numFmtId="0" fontId="9" fillId="0" borderId="4" xfId="0" applyFont="1" applyFill="1" applyBorder="1" applyAlignment="1">
      <alignment vertical="center"/>
    </xf>
    <xf numFmtId="0" fontId="9" fillId="2" borderId="1" xfId="0" applyNumberFormat="1" applyFont="1" applyFill="1" applyBorder="1" applyAlignment="1">
      <alignment vertical="center"/>
    </xf>
    <xf numFmtId="14" fontId="9" fillId="2" borderId="1" xfId="0" applyNumberFormat="1" applyFont="1" applyFill="1" applyBorder="1" applyAlignment="1">
      <alignment vertical="center"/>
    </xf>
    <xf numFmtId="0" fontId="9" fillId="2" borderId="1" xfId="0" applyFont="1" applyFill="1" applyBorder="1" applyAlignment="1">
      <alignment vertical="center"/>
    </xf>
    <xf numFmtId="0" fontId="9" fillId="2" borderId="0" xfId="0" applyFont="1" applyFill="1" applyBorder="1" applyAlignment="1">
      <alignment vertical="center"/>
    </xf>
    <xf numFmtId="0" fontId="9" fillId="0" borderId="1" xfId="0" applyNumberFormat="1" applyFont="1" applyFill="1" applyBorder="1" applyAlignment="1">
      <alignment vertical="center"/>
    </xf>
    <xf numFmtId="14" fontId="9" fillId="0" borderId="1" xfId="0" applyNumberFormat="1" applyFont="1" applyFill="1" applyBorder="1" applyAlignment="1">
      <alignment vertical="center"/>
    </xf>
    <xf numFmtId="0" fontId="9" fillId="2" borderId="1" xfId="0" applyNumberFormat="1" applyFont="1" applyFill="1" applyBorder="1" applyAlignment="1">
      <alignment vertical="center" wrapText="1"/>
    </xf>
    <xf numFmtId="0" fontId="9" fillId="2" borderId="1" xfId="0" applyFont="1" applyFill="1" applyBorder="1" applyAlignment="1">
      <alignment vertical="center" wrapText="1"/>
    </xf>
    <xf numFmtId="2" fontId="9" fillId="2" borderId="1" xfId="0" applyNumberFormat="1" applyFont="1" applyFill="1" applyBorder="1" applyAlignment="1">
      <alignment vertical="center" wrapText="1"/>
    </xf>
    <xf numFmtId="0" fontId="17" fillId="0" borderId="1" xfId="0" applyFont="1" applyBorder="1" applyAlignment="1">
      <alignment vertical="center" wrapText="1"/>
    </xf>
    <xf numFmtId="0" fontId="17" fillId="0" borderId="1" xfId="0" applyFont="1" applyFill="1" applyBorder="1" applyAlignment="1">
      <alignment vertical="center"/>
    </xf>
    <xf numFmtId="4" fontId="17" fillId="0" borderId="1" xfId="0" applyNumberFormat="1" applyFont="1" applyBorder="1" applyAlignment="1">
      <alignment vertical="center"/>
    </xf>
    <xf numFmtId="0" fontId="17" fillId="0" borderId="0" xfId="0" applyFont="1" applyAlignment="1">
      <alignment vertical="center" wrapText="1"/>
    </xf>
    <xf numFmtId="3" fontId="17" fillId="0" borderId="0" xfId="0" applyNumberFormat="1" applyFont="1" applyAlignment="1">
      <alignment vertical="center"/>
    </xf>
    <xf numFmtId="0" fontId="9" fillId="0" borderId="0" xfId="0" applyFont="1" applyAlignment="1">
      <alignment vertical="center"/>
    </xf>
  </cellXfs>
  <cellStyles count="16">
    <cellStyle name="Hipervínculo" xfId="1" builtinId="8"/>
    <cellStyle name="Hipervínculo 2" xfId="2"/>
    <cellStyle name="Millares" xfId="3" builtinId="3"/>
    <cellStyle name="Millares 2" xfId="4"/>
    <cellStyle name="Millares 2 2" xfId="11"/>
    <cellStyle name="Millares 3" xfId="5"/>
    <cellStyle name="Millares 3 2" xfId="12"/>
    <cellStyle name="Millares 4" xfId="6"/>
    <cellStyle name="Millares 4 2" xfId="13"/>
    <cellStyle name="Millares 5" xfId="7"/>
    <cellStyle name="Millares 5 2" xfId="14"/>
    <cellStyle name="Millares 6" xfId="10"/>
    <cellStyle name="Normal" xfId="0" builtinId="0"/>
    <cellStyle name="Normal 2" xfId="8"/>
    <cellStyle name="Porcentaje 2" xfId="15"/>
    <cellStyle name="Porcentual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lau01ben@hotmail.com" TargetMode="External"/><Relationship Id="rId7" Type="http://schemas.openxmlformats.org/officeDocument/2006/relationships/comments" Target="../comments1.xml"/><Relationship Id="rId2" Type="http://schemas.openxmlformats.org/officeDocument/2006/relationships/hyperlink" Target="mailto:Ibulag@hotmail.com" TargetMode="External"/><Relationship Id="rId1" Type="http://schemas.openxmlformats.org/officeDocument/2006/relationships/hyperlink" Target="mailto:nurianbaron1@hot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maryore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Q154"/>
  <sheetViews>
    <sheetView tabSelected="1" zoomScale="80" zoomScaleNormal="80" workbookViewId="0">
      <selection activeCell="J3" sqref="J3"/>
    </sheetView>
  </sheetViews>
  <sheetFormatPr baseColWidth="10" defaultRowHeight="12" x14ac:dyDescent="0.2"/>
  <cols>
    <col min="1" max="1" width="16.7109375" style="54" customWidth="1"/>
    <col min="2" max="2" width="15" style="54" customWidth="1"/>
    <col min="3" max="3" width="15.140625" style="55" customWidth="1"/>
    <col min="4" max="4" width="17.42578125" style="54" customWidth="1"/>
    <col min="5" max="5" width="41.140625" style="56" customWidth="1"/>
    <col min="6" max="6" width="17.28515625" style="56" customWidth="1"/>
    <col min="7" max="7" width="15.5703125" style="56" customWidth="1"/>
    <col min="8" max="8" width="20.42578125" style="56" customWidth="1"/>
    <col min="9" max="9" width="13.85546875" style="54" customWidth="1"/>
    <col min="10" max="10" width="55.42578125" style="56" customWidth="1"/>
    <col min="11" max="11" width="13.42578125" style="54" customWidth="1"/>
    <col min="12" max="12" width="11.28515625" style="57" customWidth="1"/>
    <col min="13" max="13" width="12.42578125" style="50" customWidth="1"/>
    <col min="14" max="14" width="11.7109375" style="58" customWidth="1"/>
    <col min="15" max="15" width="17" style="59" customWidth="1"/>
    <col min="16" max="16" width="30.140625" style="59" customWidth="1"/>
    <col min="17" max="17" width="18" style="54" customWidth="1"/>
    <col min="18" max="18" width="15.42578125" style="54" customWidth="1"/>
    <col min="19" max="19" width="18.42578125" style="54" customWidth="1"/>
    <col min="20" max="20" width="22.28515625" style="59" customWidth="1"/>
    <col min="21" max="21" width="16.7109375" style="57" customWidth="1"/>
    <col min="22" max="22" width="18.7109375" style="59" customWidth="1"/>
    <col min="23" max="23" width="17.28515625" style="54" customWidth="1"/>
    <col min="24" max="24" width="13.5703125" style="54" customWidth="1"/>
    <col min="25" max="25" width="21" style="54" customWidth="1"/>
    <col min="26" max="26" width="13.28515625" style="15" customWidth="1"/>
    <col min="27" max="27" width="13.28515625" style="16" customWidth="1"/>
    <col min="28" max="28" width="11.42578125" style="15"/>
    <col min="29" max="29" width="21.140625" style="17" customWidth="1"/>
    <col min="30" max="30" width="24.42578125" style="18" customWidth="1"/>
    <col min="31" max="32" width="22.42578125" style="16" customWidth="1"/>
    <col min="33" max="33" width="18.140625" style="16" customWidth="1"/>
    <col min="34" max="34" width="19.28515625" style="16" customWidth="1"/>
    <col min="35" max="35" width="13.5703125" style="19" customWidth="1"/>
    <col min="36" max="36" width="33.7109375" style="16" customWidth="1"/>
    <col min="37" max="37" width="17" style="35" customWidth="1"/>
    <col min="38" max="38" width="19.140625" style="16" customWidth="1"/>
    <col min="39" max="39" width="20" style="16" customWidth="1"/>
    <col min="40" max="40" width="12.85546875" style="19" customWidth="1"/>
    <col min="41" max="41" width="22.7109375" style="16" customWidth="1"/>
    <col min="42" max="42" width="22.140625" style="16" customWidth="1"/>
    <col min="43" max="16384" width="11.42578125" style="16"/>
  </cols>
  <sheetData>
    <row r="1" spans="1:42" ht="21" customHeight="1" x14ac:dyDescent="0.2">
      <c r="A1" s="62" t="s">
        <v>708</v>
      </c>
      <c r="B1" s="62"/>
      <c r="C1" s="62"/>
      <c r="D1" s="62"/>
      <c r="E1" s="62"/>
      <c r="F1" s="62"/>
      <c r="G1" s="62"/>
      <c r="H1" s="62"/>
      <c r="I1" s="62"/>
      <c r="J1" s="62"/>
      <c r="K1" s="62"/>
      <c r="L1" s="62"/>
      <c r="M1" s="62"/>
      <c r="N1" s="62"/>
      <c r="O1" s="62"/>
      <c r="P1" s="62"/>
      <c r="Q1" s="62"/>
      <c r="R1" s="62"/>
      <c r="S1" s="62"/>
      <c r="T1" s="62"/>
      <c r="U1" s="62"/>
      <c r="V1" s="62"/>
      <c r="W1" s="62"/>
      <c r="X1" s="62"/>
      <c r="Y1" s="61"/>
      <c r="AJ1" s="20"/>
      <c r="AK1" s="21"/>
      <c r="AL1" s="22"/>
      <c r="AM1" s="22"/>
      <c r="AN1" s="23"/>
    </row>
    <row r="2" spans="1:42" s="35" customFormat="1" ht="49.5" customHeight="1" x14ac:dyDescent="0.25">
      <c r="A2" s="24" t="s">
        <v>1</v>
      </c>
      <c r="B2" s="24" t="s">
        <v>897</v>
      </c>
      <c r="C2" s="25" t="s">
        <v>11</v>
      </c>
      <c r="D2" s="24" t="s">
        <v>13</v>
      </c>
      <c r="E2" s="26" t="s">
        <v>0</v>
      </c>
      <c r="F2" s="24" t="s">
        <v>35</v>
      </c>
      <c r="G2" s="24" t="s">
        <v>22</v>
      </c>
      <c r="H2" s="24" t="s">
        <v>37</v>
      </c>
      <c r="I2" s="27" t="s">
        <v>21</v>
      </c>
      <c r="J2" s="26" t="s">
        <v>2</v>
      </c>
      <c r="K2" s="28" t="s">
        <v>12</v>
      </c>
      <c r="L2" s="29" t="s">
        <v>3</v>
      </c>
      <c r="M2" s="30" t="s">
        <v>4</v>
      </c>
      <c r="N2" s="31" t="s">
        <v>180</v>
      </c>
      <c r="O2" s="32" t="s">
        <v>5</v>
      </c>
      <c r="P2" s="32" t="s">
        <v>27</v>
      </c>
      <c r="Q2" s="24" t="s">
        <v>6</v>
      </c>
      <c r="R2" s="24" t="s">
        <v>7</v>
      </c>
      <c r="S2" s="24" t="s">
        <v>8</v>
      </c>
      <c r="T2" s="32" t="s">
        <v>10</v>
      </c>
      <c r="U2" s="29" t="s">
        <v>23</v>
      </c>
      <c r="V2" s="32" t="s">
        <v>15</v>
      </c>
      <c r="W2" s="24" t="s">
        <v>28</v>
      </c>
      <c r="X2" s="24" t="s">
        <v>9</v>
      </c>
      <c r="Y2" s="24" t="s">
        <v>36</v>
      </c>
      <c r="Z2" s="33" t="s">
        <v>14</v>
      </c>
      <c r="AA2" s="24" t="s">
        <v>19</v>
      </c>
      <c r="AB2" s="33" t="s">
        <v>16</v>
      </c>
      <c r="AC2" s="29" t="s">
        <v>19</v>
      </c>
      <c r="AD2" s="34" t="s">
        <v>17</v>
      </c>
      <c r="AE2" s="24" t="s">
        <v>18</v>
      </c>
      <c r="AF2" s="24" t="s">
        <v>882</v>
      </c>
      <c r="AG2" s="24" t="s">
        <v>226</v>
      </c>
      <c r="AH2" s="24" t="s">
        <v>20</v>
      </c>
      <c r="AI2" s="27" t="s">
        <v>26</v>
      </c>
      <c r="AJ2" s="24" t="s">
        <v>29</v>
      </c>
      <c r="AK2" s="24" t="s">
        <v>30</v>
      </c>
      <c r="AL2" s="24" t="s">
        <v>31</v>
      </c>
      <c r="AM2" s="24" t="s">
        <v>32</v>
      </c>
      <c r="AN2" s="27" t="s">
        <v>33</v>
      </c>
      <c r="AO2" s="24" t="s">
        <v>191</v>
      </c>
      <c r="AP2" s="24" t="s">
        <v>266</v>
      </c>
    </row>
    <row r="3" spans="1:42" s="65" customFormat="1" ht="72" x14ac:dyDescent="0.25">
      <c r="A3" s="3" t="s">
        <v>243</v>
      </c>
      <c r="B3" s="3" t="s">
        <v>243</v>
      </c>
      <c r="C3" s="2" t="s">
        <v>24</v>
      </c>
      <c r="D3" s="2" t="s">
        <v>179</v>
      </c>
      <c r="E3" s="3" t="s">
        <v>235</v>
      </c>
      <c r="F3" s="3">
        <v>1094904896</v>
      </c>
      <c r="G3" s="3" t="s">
        <v>104</v>
      </c>
      <c r="H3" s="2" t="s">
        <v>236</v>
      </c>
      <c r="I3" s="4">
        <v>32647</v>
      </c>
      <c r="J3" s="5" t="s">
        <v>237</v>
      </c>
      <c r="K3" s="4">
        <v>43480</v>
      </c>
      <c r="L3" s="4">
        <v>43482</v>
      </c>
      <c r="M3" s="4">
        <v>43785</v>
      </c>
      <c r="N3" s="3" t="s">
        <v>238</v>
      </c>
      <c r="O3" s="63">
        <v>78481020</v>
      </c>
      <c r="P3" s="63">
        <v>7848102</v>
      </c>
      <c r="Q3" s="3" t="s">
        <v>104</v>
      </c>
      <c r="R3" s="3" t="s">
        <v>104</v>
      </c>
      <c r="S3" s="3"/>
      <c r="T3" s="3"/>
      <c r="U3" s="3"/>
      <c r="V3" s="63">
        <f>O3+T3</f>
        <v>78481020</v>
      </c>
      <c r="W3" s="2" t="s">
        <v>239</v>
      </c>
      <c r="X3" s="3" t="s">
        <v>218</v>
      </c>
      <c r="Y3" s="2" t="s">
        <v>608</v>
      </c>
      <c r="Z3" s="3">
        <v>43</v>
      </c>
      <c r="AA3" s="4">
        <v>43479</v>
      </c>
      <c r="AB3" s="3">
        <v>7</v>
      </c>
      <c r="AC3" s="4">
        <v>43482</v>
      </c>
      <c r="AD3" s="3" t="s">
        <v>240</v>
      </c>
      <c r="AE3" s="2"/>
      <c r="AF3" s="2"/>
      <c r="AG3" s="2"/>
      <c r="AH3" s="3" t="s">
        <v>102</v>
      </c>
      <c r="AI3" s="4"/>
      <c r="AJ3" s="3"/>
      <c r="AK3" s="3" t="s">
        <v>34</v>
      </c>
      <c r="AL3" s="2" t="s">
        <v>152</v>
      </c>
      <c r="AM3" s="3" t="s">
        <v>241</v>
      </c>
      <c r="AN3" s="3"/>
      <c r="AO3" s="64"/>
      <c r="AP3" s="64"/>
    </row>
    <row r="4" spans="1:42" s="65" customFormat="1" ht="84" x14ac:dyDescent="0.25">
      <c r="A4" s="3" t="s">
        <v>244</v>
      </c>
      <c r="B4" s="3" t="s">
        <v>244</v>
      </c>
      <c r="C4" s="2" t="s">
        <v>24</v>
      </c>
      <c r="D4" s="2" t="s">
        <v>179</v>
      </c>
      <c r="E4" s="2" t="s">
        <v>709</v>
      </c>
      <c r="F4" s="3">
        <v>24584222</v>
      </c>
      <c r="G4" s="3" t="s">
        <v>104</v>
      </c>
      <c r="H4" s="2" t="s">
        <v>245</v>
      </c>
      <c r="I4" s="4">
        <v>29458</v>
      </c>
      <c r="J4" s="5" t="s">
        <v>82</v>
      </c>
      <c r="K4" s="4">
        <v>43480</v>
      </c>
      <c r="L4" s="4">
        <v>43481</v>
      </c>
      <c r="M4" s="4">
        <v>43821</v>
      </c>
      <c r="N4" s="3" t="s">
        <v>238</v>
      </c>
      <c r="O4" s="63">
        <v>60000000</v>
      </c>
      <c r="P4" s="63">
        <v>6000000</v>
      </c>
      <c r="Q4" s="3" t="s">
        <v>104</v>
      </c>
      <c r="R4" s="3" t="s">
        <v>104</v>
      </c>
      <c r="S4" s="2" t="s">
        <v>1029</v>
      </c>
      <c r="T4" s="63">
        <v>7400000</v>
      </c>
      <c r="U4" s="4">
        <v>43775</v>
      </c>
      <c r="V4" s="63">
        <f t="shared" ref="V4:V67" si="0">O4+T4</f>
        <v>67400000</v>
      </c>
      <c r="W4" s="2" t="s">
        <v>1116</v>
      </c>
      <c r="X4" s="3" t="s">
        <v>218</v>
      </c>
      <c r="Y4" s="2" t="s">
        <v>609</v>
      </c>
      <c r="Z4" s="3" t="s">
        <v>1117</v>
      </c>
      <c r="AA4" s="7" t="s">
        <v>1118</v>
      </c>
      <c r="AB4" s="3" t="s">
        <v>1119</v>
      </c>
      <c r="AC4" s="4" t="s">
        <v>1120</v>
      </c>
      <c r="AD4" s="3" t="s">
        <v>240</v>
      </c>
      <c r="AE4" s="2"/>
      <c r="AF4" s="2"/>
      <c r="AG4" s="2"/>
      <c r="AH4" s="3" t="s">
        <v>102</v>
      </c>
      <c r="AI4" s="4">
        <v>43111</v>
      </c>
      <c r="AJ4" s="66" t="s">
        <v>146</v>
      </c>
      <c r="AK4" s="2" t="s">
        <v>147</v>
      </c>
      <c r="AL4" s="2" t="s">
        <v>159</v>
      </c>
      <c r="AM4" s="3" t="s">
        <v>103</v>
      </c>
      <c r="AN4" s="3" t="s">
        <v>145</v>
      </c>
      <c r="AO4" s="2" t="s">
        <v>242</v>
      </c>
      <c r="AP4" s="64"/>
    </row>
    <row r="5" spans="1:42" s="65" customFormat="1" ht="48" x14ac:dyDescent="0.25">
      <c r="A5" s="67" t="s">
        <v>250</v>
      </c>
      <c r="B5" s="3" t="s">
        <v>246</v>
      </c>
      <c r="C5" s="2" t="s">
        <v>24</v>
      </c>
      <c r="D5" s="2" t="s">
        <v>179</v>
      </c>
      <c r="E5" s="3" t="s">
        <v>46</v>
      </c>
      <c r="F5" s="3">
        <v>65776970</v>
      </c>
      <c r="G5" s="3" t="s">
        <v>104</v>
      </c>
      <c r="H5" s="2" t="s">
        <v>111</v>
      </c>
      <c r="I5" s="4">
        <v>28424</v>
      </c>
      <c r="J5" s="5" t="s">
        <v>84</v>
      </c>
      <c r="K5" s="4">
        <v>43480</v>
      </c>
      <c r="L5" s="4">
        <v>43481</v>
      </c>
      <c r="M5" s="4">
        <v>43845</v>
      </c>
      <c r="N5" s="3" t="s">
        <v>238</v>
      </c>
      <c r="O5" s="63">
        <v>60000000</v>
      </c>
      <c r="P5" s="63">
        <v>6000000</v>
      </c>
      <c r="Q5" s="3" t="s">
        <v>104</v>
      </c>
      <c r="R5" s="3" t="s">
        <v>104</v>
      </c>
      <c r="S5" s="2" t="s">
        <v>1034</v>
      </c>
      <c r="T5" s="63">
        <v>12000000</v>
      </c>
      <c r="U5" s="4">
        <v>43775</v>
      </c>
      <c r="V5" s="63">
        <f t="shared" si="0"/>
        <v>72000000</v>
      </c>
      <c r="W5" s="2" t="s">
        <v>247</v>
      </c>
      <c r="X5" s="3" t="s">
        <v>218</v>
      </c>
      <c r="Y5" s="2" t="s">
        <v>609</v>
      </c>
      <c r="Z5" s="3">
        <v>61</v>
      </c>
      <c r="AA5" s="4">
        <v>43480</v>
      </c>
      <c r="AB5" s="3">
        <v>2</v>
      </c>
      <c r="AC5" s="4">
        <v>43481</v>
      </c>
      <c r="AD5" s="3" t="s">
        <v>240</v>
      </c>
      <c r="AE5" s="2"/>
      <c r="AF5" s="2"/>
      <c r="AG5" s="2" t="s">
        <v>229</v>
      </c>
      <c r="AH5" s="3" t="s">
        <v>102</v>
      </c>
      <c r="AI5" s="4"/>
      <c r="AJ5" s="66" t="s">
        <v>149</v>
      </c>
      <c r="AK5" s="2" t="s">
        <v>150</v>
      </c>
      <c r="AL5" s="2" t="s">
        <v>159</v>
      </c>
      <c r="AM5" s="3" t="s">
        <v>151</v>
      </c>
      <c r="AN5" s="3" t="s">
        <v>145</v>
      </c>
      <c r="AO5" s="2" t="s">
        <v>248</v>
      </c>
      <c r="AP5" s="64"/>
    </row>
    <row r="6" spans="1:42" s="65" customFormat="1" ht="48" x14ac:dyDescent="0.25">
      <c r="A6" s="67" t="s">
        <v>249</v>
      </c>
      <c r="B6" s="3" t="s">
        <v>251</v>
      </c>
      <c r="C6" s="2" t="s">
        <v>24</v>
      </c>
      <c r="D6" s="2" t="s">
        <v>179</v>
      </c>
      <c r="E6" s="3" t="s">
        <v>75</v>
      </c>
      <c r="F6" s="3">
        <v>52368908</v>
      </c>
      <c r="G6" s="3" t="s">
        <v>104</v>
      </c>
      <c r="H6" s="2" t="s">
        <v>109</v>
      </c>
      <c r="I6" s="4">
        <v>28177</v>
      </c>
      <c r="J6" s="5" t="s">
        <v>252</v>
      </c>
      <c r="K6" s="4">
        <v>43481</v>
      </c>
      <c r="L6" s="4">
        <v>43481</v>
      </c>
      <c r="M6" s="4">
        <v>43845</v>
      </c>
      <c r="N6" s="3" t="s">
        <v>238</v>
      </c>
      <c r="O6" s="63">
        <v>50085000</v>
      </c>
      <c r="P6" s="63">
        <v>5008500</v>
      </c>
      <c r="Q6" s="3" t="s">
        <v>104</v>
      </c>
      <c r="R6" s="3" t="s">
        <v>104</v>
      </c>
      <c r="S6" s="2" t="s">
        <v>1035</v>
      </c>
      <c r="T6" s="63">
        <v>10017000</v>
      </c>
      <c r="U6" s="4">
        <v>43775</v>
      </c>
      <c r="V6" s="63">
        <f t="shared" si="0"/>
        <v>60102000</v>
      </c>
      <c r="W6" s="2" t="s">
        <v>253</v>
      </c>
      <c r="X6" s="3" t="s">
        <v>218</v>
      </c>
      <c r="Y6" s="2" t="s">
        <v>610</v>
      </c>
      <c r="Z6" s="3">
        <v>63</v>
      </c>
      <c r="AA6" s="4">
        <v>43480</v>
      </c>
      <c r="AB6" s="3">
        <v>3</v>
      </c>
      <c r="AC6" s="4">
        <v>43481</v>
      </c>
      <c r="AD6" s="3" t="s">
        <v>240</v>
      </c>
      <c r="AE6" s="2" t="s">
        <v>143</v>
      </c>
      <c r="AF6" s="2"/>
      <c r="AG6" s="2" t="s">
        <v>229</v>
      </c>
      <c r="AH6" s="3" t="s">
        <v>102</v>
      </c>
      <c r="AI6" s="4"/>
      <c r="AJ6" s="3"/>
      <c r="AK6" s="2" t="s">
        <v>254</v>
      </c>
      <c r="AL6" s="2" t="s">
        <v>173</v>
      </c>
      <c r="AM6" s="3" t="s">
        <v>103</v>
      </c>
      <c r="AN6" s="3"/>
      <c r="AO6" s="2" t="s">
        <v>255</v>
      </c>
      <c r="AP6" s="64"/>
    </row>
    <row r="7" spans="1:42" s="65" customFormat="1" ht="48" x14ac:dyDescent="0.25">
      <c r="A7" s="3" t="s">
        <v>256</v>
      </c>
      <c r="B7" s="3" t="s">
        <v>257</v>
      </c>
      <c r="C7" s="2" t="s">
        <v>24</v>
      </c>
      <c r="D7" s="2" t="s">
        <v>179</v>
      </c>
      <c r="E7" s="3" t="s">
        <v>258</v>
      </c>
      <c r="F7" s="3">
        <v>42149817</v>
      </c>
      <c r="G7" s="3" t="s">
        <v>104</v>
      </c>
      <c r="H7" s="2" t="s">
        <v>262</v>
      </c>
      <c r="I7" s="4">
        <v>30234</v>
      </c>
      <c r="J7" s="5" t="s">
        <v>263</v>
      </c>
      <c r="K7" s="4">
        <v>43480</v>
      </c>
      <c r="L7" s="4">
        <v>43483</v>
      </c>
      <c r="M7" s="4">
        <v>43816</v>
      </c>
      <c r="N7" s="3" t="s">
        <v>224</v>
      </c>
      <c r="O7" s="63">
        <v>40068000</v>
      </c>
      <c r="P7" s="63">
        <v>5008500</v>
      </c>
      <c r="Q7" s="3" t="s">
        <v>104</v>
      </c>
      <c r="R7" s="3" t="s">
        <v>104</v>
      </c>
      <c r="S7" s="2" t="s">
        <v>1036</v>
      </c>
      <c r="T7" s="36">
        <v>15025500</v>
      </c>
      <c r="U7" s="4">
        <v>43724</v>
      </c>
      <c r="V7" s="63">
        <f t="shared" si="0"/>
        <v>55093500</v>
      </c>
      <c r="W7" s="2" t="s">
        <v>264</v>
      </c>
      <c r="X7" s="3" t="s">
        <v>218</v>
      </c>
      <c r="Y7" s="2" t="s">
        <v>611</v>
      </c>
      <c r="Z7" s="3" t="s">
        <v>926</v>
      </c>
      <c r="AA7" s="4">
        <v>43480</v>
      </c>
      <c r="AB7" s="3" t="s">
        <v>927</v>
      </c>
      <c r="AC7" s="4">
        <v>43483</v>
      </c>
      <c r="AD7" s="3" t="s">
        <v>240</v>
      </c>
      <c r="AE7" s="2" t="s">
        <v>143</v>
      </c>
      <c r="AF7" s="2"/>
      <c r="AG7" s="2" t="s">
        <v>229</v>
      </c>
      <c r="AH7" s="3" t="s">
        <v>102</v>
      </c>
      <c r="AI7" s="4"/>
      <c r="AJ7" s="3"/>
      <c r="AK7" s="2" t="s">
        <v>259</v>
      </c>
      <c r="AL7" s="2" t="s">
        <v>265</v>
      </c>
      <c r="AM7" s="2" t="s">
        <v>261</v>
      </c>
      <c r="AN7" s="3"/>
      <c r="AO7" s="2" t="s">
        <v>260</v>
      </c>
      <c r="AP7" s="2" t="s">
        <v>267</v>
      </c>
    </row>
    <row r="8" spans="1:42" s="65" customFormat="1" ht="48" x14ac:dyDescent="0.25">
      <c r="A8" s="2" t="s">
        <v>268</v>
      </c>
      <c r="B8" s="2" t="s">
        <v>269</v>
      </c>
      <c r="C8" s="2" t="s">
        <v>24</v>
      </c>
      <c r="D8" s="2" t="s">
        <v>179</v>
      </c>
      <c r="E8" s="3" t="s">
        <v>45</v>
      </c>
      <c r="F8" s="3">
        <v>79889352</v>
      </c>
      <c r="G8" s="3" t="s">
        <v>104</v>
      </c>
      <c r="H8" s="2" t="s">
        <v>148</v>
      </c>
      <c r="I8" s="4">
        <v>28842</v>
      </c>
      <c r="J8" s="5" t="s">
        <v>184</v>
      </c>
      <c r="K8" s="7">
        <v>43480</v>
      </c>
      <c r="L8" s="7">
        <v>43481</v>
      </c>
      <c r="M8" s="7">
        <v>43845</v>
      </c>
      <c r="N8" s="3" t="s">
        <v>238</v>
      </c>
      <c r="O8" s="63">
        <v>53697540</v>
      </c>
      <c r="P8" s="63">
        <v>5355000</v>
      </c>
      <c r="Q8" s="3" t="s">
        <v>104</v>
      </c>
      <c r="R8" s="3" t="s">
        <v>104</v>
      </c>
      <c r="S8" s="2" t="s">
        <v>1037</v>
      </c>
      <c r="T8" s="36">
        <v>10710000</v>
      </c>
      <c r="U8" s="37">
        <v>43775</v>
      </c>
      <c r="V8" s="63">
        <f t="shared" si="0"/>
        <v>64407540</v>
      </c>
      <c r="W8" s="2" t="s">
        <v>270</v>
      </c>
      <c r="X8" s="3" t="s">
        <v>218</v>
      </c>
      <c r="Y8" s="2" t="s">
        <v>612</v>
      </c>
      <c r="Z8" s="2">
        <v>64</v>
      </c>
      <c r="AA8" s="7">
        <v>43480</v>
      </c>
      <c r="AB8" s="2">
        <v>4</v>
      </c>
      <c r="AC8" s="7">
        <v>43481</v>
      </c>
      <c r="AD8" s="2" t="s">
        <v>240</v>
      </c>
      <c r="AE8" s="2" t="s">
        <v>143</v>
      </c>
      <c r="AF8" s="2"/>
      <c r="AG8" s="2" t="s">
        <v>229</v>
      </c>
      <c r="AH8" s="2" t="s">
        <v>102</v>
      </c>
      <c r="AI8" s="3"/>
      <c r="AJ8" s="64"/>
      <c r="AK8" s="2" t="s">
        <v>148</v>
      </c>
      <c r="AL8" s="2"/>
      <c r="AM8" s="2" t="s">
        <v>103</v>
      </c>
      <c r="AN8" s="2"/>
      <c r="AO8" s="2" t="s">
        <v>271</v>
      </c>
      <c r="AP8" s="64"/>
    </row>
    <row r="9" spans="1:42" s="65" customFormat="1" ht="48" x14ac:dyDescent="0.25">
      <c r="A9" s="2" t="s">
        <v>272</v>
      </c>
      <c r="B9" s="2" t="s">
        <v>273</v>
      </c>
      <c r="C9" s="2" t="s">
        <v>24</v>
      </c>
      <c r="D9" s="2" t="s">
        <v>179</v>
      </c>
      <c r="E9" s="3" t="s">
        <v>41</v>
      </c>
      <c r="F9" s="3">
        <v>79049993</v>
      </c>
      <c r="G9" s="3" t="s">
        <v>104</v>
      </c>
      <c r="H9" s="3" t="s">
        <v>141</v>
      </c>
      <c r="I9" s="4">
        <v>24339</v>
      </c>
      <c r="J9" s="5" t="s">
        <v>183</v>
      </c>
      <c r="K9" s="7">
        <v>43481</v>
      </c>
      <c r="L9" s="7">
        <v>43481</v>
      </c>
      <c r="M9" s="7">
        <v>43845</v>
      </c>
      <c r="N9" s="2" t="s">
        <v>238</v>
      </c>
      <c r="O9" s="63">
        <v>23762550</v>
      </c>
      <c r="P9" s="63">
        <v>2376255</v>
      </c>
      <c r="Q9" s="3" t="s">
        <v>104</v>
      </c>
      <c r="R9" s="3" t="s">
        <v>104</v>
      </c>
      <c r="S9" s="38" t="s">
        <v>1309</v>
      </c>
      <c r="T9" s="36">
        <v>4752510</v>
      </c>
      <c r="U9" s="37">
        <v>43775</v>
      </c>
      <c r="V9" s="63">
        <f t="shared" si="0"/>
        <v>28515060</v>
      </c>
      <c r="W9" s="2" t="s">
        <v>274</v>
      </c>
      <c r="X9" s="3" t="s">
        <v>218</v>
      </c>
      <c r="Y9" s="2" t="s">
        <v>613</v>
      </c>
      <c r="Z9" s="2">
        <v>60</v>
      </c>
      <c r="AA9" s="7">
        <v>43480</v>
      </c>
      <c r="AB9" s="2">
        <v>5</v>
      </c>
      <c r="AC9" s="7">
        <v>43481</v>
      </c>
      <c r="AD9" s="2" t="s">
        <v>240</v>
      </c>
      <c r="AE9" s="2" t="s">
        <v>143</v>
      </c>
      <c r="AF9" s="2"/>
      <c r="AG9" s="2" t="s">
        <v>229</v>
      </c>
      <c r="AH9" s="2" t="s">
        <v>102</v>
      </c>
      <c r="AI9" s="3"/>
      <c r="AJ9" s="64"/>
      <c r="AK9" s="2"/>
      <c r="AL9" s="64"/>
      <c r="AM9" s="2" t="s">
        <v>103</v>
      </c>
      <c r="AN9" s="3"/>
      <c r="AO9" s="2" t="s">
        <v>275</v>
      </c>
      <c r="AP9" s="64"/>
    </row>
    <row r="10" spans="1:42" s="65" customFormat="1" ht="48" x14ac:dyDescent="0.25">
      <c r="A10" s="3" t="s">
        <v>276</v>
      </c>
      <c r="B10" s="3" t="s">
        <v>277</v>
      </c>
      <c r="C10" s="2" t="s">
        <v>24</v>
      </c>
      <c r="D10" s="2" t="s">
        <v>179</v>
      </c>
      <c r="E10" s="38" t="s">
        <v>189</v>
      </c>
      <c r="F10" s="3">
        <v>1110509137</v>
      </c>
      <c r="G10" s="3" t="s">
        <v>104</v>
      </c>
      <c r="H10" s="3" t="s">
        <v>112</v>
      </c>
      <c r="I10" s="4">
        <v>33290</v>
      </c>
      <c r="J10" s="5" t="s">
        <v>278</v>
      </c>
      <c r="K10" s="4">
        <v>43481</v>
      </c>
      <c r="L10" s="4">
        <v>43486</v>
      </c>
      <c r="M10" s="4">
        <v>43839</v>
      </c>
      <c r="N10" s="2" t="s">
        <v>238</v>
      </c>
      <c r="O10" s="63">
        <v>54000000</v>
      </c>
      <c r="P10" s="63">
        <v>5400000</v>
      </c>
      <c r="Q10" s="3" t="s">
        <v>104</v>
      </c>
      <c r="R10" s="3" t="s">
        <v>104</v>
      </c>
      <c r="S10" s="2" t="s">
        <v>1038</v>
      </c>
      <c r="T10" s="36">
        <v>8820000</v>
      </c>
      <c r="U10" s="4">
        <v>43775</v>
      </c>
      <c r="V10" s="63">
        <f t="shared" si="0"/>
        <v>62820000</v>
      </c>
      <c r="W10" s="2" t="s">
        <v>1063</v>
      </c>
      <c r="X10" s="3" t="s">
        <v>218</v>
      </c>
      <c r="Y10" s="3" t="s">
        <v>614</v>
      </c>
      <c r="Z10" s="3">
        <v>66</v>
      </c>
      <c r="AA10" s="4">
        <v>43480</v>
      </c>
      <c r="AB10" s="3">
        <v>43</v>
      </c>
      <c r="AC10" s="4">
        <v>43486</v>
      </c>
      <c r="AD10" s="3" t="s">
        <v>240</v>
      </c>
      <c r="AE10" s="2" t="s">
        <v>143</v>
      </c>
      <c r="AF10" s="2"/>
      <c r="AG10" s="2" t="s">
        <v>229</v>
      </c>
      <c r="AH10" s="3" t="s">
        <v>102</v>
      </c>
      <c r="AI10" s="4"/>
      <c r="AJ10" s="3"/>
      <c r="AK10" s="2" t="s">
        <v>279</v>
      </c>
      <c r="AL10" s="3" t="s">
        <v>174</v>
      </c>
      <c r="AM10" s="3" t="s">
        <v>151</v>
      </c>
      <c r="AN10" s="3"/>
      <c r="AO10" s="2" t="s">
        <v>280</v>
      </c>
      <c r="AP10" s="64"/>
    </row>
    <row r="11" spans="1:42" s="65" customFormat="1" ht="48" x14ac:dyDescent="0.25">
      <c r="A11" s="3" t="s">
        <v>285</v>
      </c>
      <c r="B11" s="3" t="s">
        <v>286</v>
      </c>
      <c r="C11" s="2" t="s">
        <v>24</v>
      </c>
      <c r="D11" s="2" t="s">
        <v>179</v>
      </c>
      <c r="E11" s="3" t="s">
        <v>287</v>
      </c>
      <c r="F11" s="3">
        <v>52384481</v>
      </c>
      <c r="G11" s="3" t="s">
        <v>104</v>
      </c>
      <c r="H11" s="2" t="s">
        <v>136</v>
      </c>
      <c r="I11" s="4">
        <v>28783</v>
      </c>
      <c r="J11" s="5" t="s">
        <v>281</v>
      </c>
      <c r="K11" s="4">
        <v>43481</v>
      </c>
      <c r="L11" s="4">
        <v>43481</v>
      </c>
      <c r="M11" s="4">
        <v>43845</v>
      </c>
      <c r="N11" s="2" t="s">
        <v>282</v>
      </c>
      <c r="O11" s="63">
        <v>69000000</v>
      </c>
      <c r="P11" s="63">
        <v>6000000</v>
      </c>
      <c r="Q11" s="3" t="s">
        <v>104</v>
      </c>
      <c r="R11" s="3" t="s">
        <v>104</v>
      </c>
      <c r="S11" s="2" t="s">
        <v>1280</v>
      </c>
      <c r="T11" s="36">
        <v>3000000</v>
      </c>
      <c r="U11" s="4">
        <v>43822</v>
      </c>
      <c r="V11" s="63">
        <f t="shared" si="0"/>
        <v>72000000</v>
      </c>
      <c r="W11" s="2" t="s">
        <v>1216</v>
      </c>
      <c r="X11" s="3" t="s">
        <v>218</v>
      </c>
      <c r="Y11" s="2" t="s">
        <v>609</v>
      </c>
      <c r="Z11" s="3">
        <v>158</v>
      </c>
      <c r="AA11" s="4">
        <v>43481</v>
      </c>
      <c r="AB11" s="3">
        <v>6</v>
      </c>
      <c r="AC11" s="4">
        <v>43481</v>
      </c>
      <c r="AD11" s="3" t="s">
        <v>283</v>
      </c>
      <c r="AE11" s="2" t="s">
        <v>143</v>
      </c>
      <c r="AF11" s="2"/>
      <c r="AG11" s="2" t="s">
        <v>229</v>
      </c>
      <c r="AH11" s="3" t="s">
        <v>102</v>
      </c>
      <c r="AI11" s="4"/>
      <c r="AJ11" s="66" t="s">
        <v>153</v>
      </c>
      <c r="AK11" s="3" t="s">
        <v>154</v>
      </c>
      <c r="AL11" s="2" t="s">
        <v>161</v>
      </c>
      <c r="AM11" s="3" t="s">
        <v>103</v>
      </c>
      <c r="AN11" s="3" t="s">
        <v>155</v>
      </c>
      <c r="AO11" s="2" t="s">
        <v>284</v>
      </c>
      <c r="AP11" s="64"/>
    </row>
    <row r="12" spans="1:42" s="65" customFormat="1" ht="48" x14ac:dyDescent="0.25">
      <c r="A12" s="3" t="s">
        <v>337</v>
      </c>
      <c r="B12" s="3" t="s">
        <v>338</v>
      </c>
      <c r="C12" s="2" t="s">
        <v>24</v>
      </c>
      <c r="D12" s="2" t="s">
        <v>179</v>
      </c>
      <c r="E12" s="38" t="s">
        <v>339</v>
      </c>
      <c r="F12" s="3">
        <v>79051039</v>
      </c>
      <c r="G12" s="3" t="s">
        <v>104</v>
      </c>
      <c r="H12" s="2" t="s">
        <v>340</v>
      </c>
      <c r="I12" s="4"/>
      <c r="J12" s="5" t="s">
        <v>341</v>
      </c>
      <c r="K12" s="4">
        <v>43481</v>
      </c>
      <c r="L12" s="4">
        <v>43488</v>
      </c>
      <c r="M12" s="4">
        <v>43852</v>
      </c>
      <c r="N12" s="2" t="s">
        <v>224</v>
      </c>
      <c r="O12" s="63">
        <v>40068000</v>
      </c>
      <c r="P12" s="63">
        <v>5008500</v>
      </c>
      <c r="Q12" s="3" t="s">
        <v>104</v>
      </c>
      <c r="R12" s="3" t="s">
        <v>104</v>
      </c>
      <c r="S12" s="2" t="s">
        <v>1039</v>
      </c>
      <c r="T12" s="36">
        <v>20034000</v>
      </c>
      <c r="U12" s="4">
        <v>43731</v>
      </c>
      <c r="V12" s="63">
        <f t="shared" si="0"/>
        <v>60102000</v>
      </c>
      <c r="W12" s="2" t="s">
        <v>342</v>
      </c>
      <c r="X12" s="3" t="s">
        <v>218</v>
      </c>
      <c r="Y12" s="3" t="s">
        <v>611</v>
      </c>
      <c r="Z12" s="3" t="s">
        <v>973</v>
      </c>
      <c r="AA12" s="4">
        <v>43481</v>
      </c>
      <c r="AB12" s="3" t="s">
        <v>974</v>
      </c>
      <c r="AC12" s="4">
        <v>43488</v>
      </c>
      <c r="AD12" s="3" t="s">
        <v>283</v>
      </c>
      <c r="AE12" s="2" t="s">
        <v>143</v>
      </c>
      <c r="AF12" s="2"/>
      <c r="AG12" s="2" t="s">
        <v>229</v>
      </c>
      <c r="AH12" s="3" t="s">
        <v>102</v>
      </c>
      <c r="AI12" s="4"/>
      <c r="AJ12" s="3"/>
      <c r="AK12" s="2" t="s">
        <v>343</v>
      </c>
      <c r="AL12" s="3" t="s">
        <v>265</v>
      </c>
      <c r="AM12" s="3" t="s">
        <v>103</v>
      </c>
      <c r="AN12" s="3"/>
      <c r="AO12" s="2" t="s">
        <v>344</v>
      </c>
      <c r="AP12" s="64"/>
    </row>
    <row r="13" spans="1:42" s="65" customFormat="1" ht="48" x14ac:dyDescent="0.25">
      <c r="A13" s="2" t="s">
        <v>101</v>
      </c>
      <c r="B13" s="2" t="s">
        <v>290</v>
      </c>
      <c r="C13" s="2" t="s">
        <v>24</v>
      </c>
      <c r="D13" s="2" t="s">
        <v>179</v>
      </c>
      <c r="E13" s="2" t="s">
        <v>39</v>
      </c>
      <c r="F13" s="3">
        <v>19406345</v>
      </c>
      <c r="G13" s="3" t="s">
        <v>104</v>
      </c>
      <c r="H13" s="3" t="s">
        <v>141</v>
      </c>
      <c r="I13" s="4">
        <v>21041</v>
      </c>
      <c r="J13" s="5" t="s">
        <v>181</v>
      </c>
      <c r="K13" s="7">
        <v>43481</v>
      </c>
      <c r="L13" s="7">
        <v>43482</v>
      </c>
      <c r="M13" s="7">
        <v>43846</v>
      </c>
      <c r="N13" s="2" t="s">
        <v>238</v>
      </c>
      <c r="O13" s="63">
        <v>23762550</v>
      </c>
      <c r="P13" s="63">
        <v>2376255</v>
      </c>
      <c r="Q13" s="3" t="s">
        <v>104</v>
      </c>
      <c r="R13" s="3" t="s">
        <v>288</v>
      </c>
      <c r="S13" s="2" t="s">
        <v>1040</v>
      </c>
      <c r="T13" s="36">
        <v>4752510</v>
      </c>
      <c r="U13" s="37">
        <v>43775</v>
      </c>
      <c r="V13" s="63">
        <f t="shared" si="0"/>
        <v>28515060</v>
      </c>
      <c r="W13" s="2" t="s">
        <v>1065</v>
      </c>
      <c r="X13" s="3" t="s">
        <v>218</v>
      </c>
      <c r="Y13" s="2" t="s">
        <v>609</v>
      </c>
      <c r="Z13" s="2">
        <v>153</v>
      </c>
      <c r="AA13" s="7">
        <v>43481</v>
      </c>
      <c r="AB13" s="2">
        <v>8</v>
      </c>
      <c r="AC13" s="7">
        <v>43482</v>
      </c>
      <c r="AD13" s="2" t="s">
        <v>240</v>
      </c>
      <c r="AE13" s="2" t="s">
        <v>143</v>
      </c>
      <c r="AF13" s="2"/>
      <c r="AG13" s="2" t="s">
        <v>229</v>
      </c>
      <c r="AH13" s="2" t="s">
        <v>102</v>
      </c>
      <c r="AI13" s="3"/>
      <c r="AJ13" s="64"/>
      <c r="AK13" s="2"/>
      <c r="AL13" s="64"/>
      <c r="AM13" s="64"/>
      <c r="AN13" s="3"/>
      <c r="AO13" s="2" t="s">
        <v>289</v>
      </c>
      <c r="AP13" s="64"/>
    </row>
    <row r="14" spans="1:42" s="65" customFormat="1" ht="36" x14ac:dyDescent="0.25">
      <c r="A14" s="3" t="s">
        <v>291</v>
      </c>
      <c r="B14" s="3" t="s">
        <v>292</v>
      </c>
      <c r="C14" s="2" t="s">
        <v>24</v>
      </c>
      <c r="D14" s="2" t="s">
        <v>179</v>
      </c>
      <c r="E14" s="3" t="s">
        <v>63</v>
      </c>
      <c r="F14" s="3">
        <v>80756039</v>
      </c>
      <c r="G14" s="3" t="s">
        <v>104</v>
      </c>
      <c r="H14" s="2" t="s">
        <v>122</v>
      </c>
      <c r="I14" s="4">
        <v>30385</v>
      </c>
      <c r="J14" s="5" t="s">
        <v>231</v>
      </c>
      <c r="K14" s="4">
        <v>43481</v>
      </c>
      <c r="L14" s="4">
        <v>43482</v>
      </c>
      <c r="M14" s="4">
        <v>43845</v>
      </c>
      <c r="N14" s="2" t="s">
        <v>232</v>
      </c>
      <c r="O14" s="63">
        <v>56154560</v>
      </c>
      <c r="P14" s="63">
        <v>4897200</v>
      </c>
      <c r="Q14" s="3" t="s">
        <v>104</v>
      </c>
      <c r="R14" s="3" t="s">
        <v>104</v>
      </c>
      <c r="S14" s="63"/>
      <c r="T14" s="36">
        <v>2448600</v>
      </c>
      <c r="U14" s="3" t="s">
        <v>1281</v>
      </c>
      <c r="V14" s="63">
        <f t="shared" si="0"/>
        <v>58603160</v>
      </c>
      <c r="W14" s="2" t="s">
        <v>233</v>
      </c>
      <c r="X14" s="3" t="s">
        <v>218</v>
      </c>
      <c r="Y14" s="3" t="s">
        <v>615</v>
      </c>
      <c r="Z14" s="3">
        <v>159</v>
      </c>
      <c r="AA14" s="4">
        <v>43481</v>
      </c>
      <c r="AB14" s="3">
        <v>9</v>
      </c>
      <c r="AC14" s="4">
        <v>43482</v>
      </c>
      <c r="AD14" s="3" t="s">
        <v>234</v>
      </c>
      <c r="AE14" s="2"/>
      <c r="AF14" s="2"/>
      <c r="AG14" s="2"/>
      <c r="AH14" s="3" t="s">
        <v>102</v>
      </c>
      <c r="AI14" s="4"/>
      <c r="AJ14" s="66"/>
      <c r="AK14" s="2"/>
      <c r="AL14" s="3"/>
      <c r="AM14" s="2"/>
      <c r="AN14" s="3"/>
      <c r="AO14" s="2"/>
      <c r="AP14" s="64"/>
    </row>
    <row r="15" spans="1:42" s="65" customFormat="1" ht="48" x14ac:dyDescent="0.25">
      <c r="A15" s="3" t="s">
        <v>293</v>
      </c>
      <c r="B15" s="67" t="s">
        <v>294</v>
      </c>
      <c r="C15" s="2" t="s">
        <v>24</v>
      </c>
      <c r="D15" s="2" t="s">
        <v>179</v>
      </c>
      <c r="E15" s="3" t="s">
        <v>53</v>
      </c>
      <c r="F15" s="3">
        <v>1013645582</v>
      </c>
      <c r="G15" s="3" t="s">
        <v>104</v>
      </c>
      <c r="H15" s="2" t="s">
        <v>130</v>
      </c>
      <c r="I15" s="4">
        <v>34293</v>
      </c>
      <c r="J15" s="5" t="s">
        <v>88</v>
      </c>
      <c r="K15" s="4">
        <v>43482</v>
      </c>
      <c r="L15" s="4">
        <v>43482</v>
      </c>
      <c r="M15" s="4">
        <v>43846</v>
      </c>
      <c r="N15" s="2" t="s">
        <v>238</v>
      </c>
      <c r="O15" s="63">
        <v>23762550</v>
      </c>
      <c r="P15" s="63">
        <v>2376255</v>
      </c>
      <c r="Q15" s="3" t="s">
        <v>104</v>
      </c>
      <c r="R15" s="3" t="s">
        <v>104</v>
      </c>
      <c r="S15" s="2" t="s">
        <v>1037</v>
      </c>
      <c r="T15" s="36">
        <v>4752510</v>
      </c>
      <c r="U15" s="4">
        <v>43775</v>
      </c>
      <c r="V15" s="63">
        <f t="shared" si="0"/>
        <v>28515060</v>
      </c>
      <c r="W15" s="2" t="s">
        <v>295</v>
      </c>
      <c r="X15" s="3" t="s">
        <v>218</v>
      </c>
      <c r="Y15" s="2" t="s">
        <v>609</v>
      </c>
      <c r="Z15" s="3">
        <v>65</v>
      </c>
      <c r="AA15" s="4">
        <v>43480</v>
      </c>
      <c r="AB15" s="3">
        <v>10</v>
      </c>
      <c r="AC15" s="4">
        <v>43482</v>
      </c>
      <c r="AD15" s="3" t="s">
        <v>240</v>
      </c>
      <c r="AE15" s="2" t="s">
        <v>143</v>
      </c>
      <c r="AF15" s="2"/>
      <c r="AG15" s="2" t="s">
        <v>229</v>
      </c>
      <c r="AH15" s="3" t="s">
        <v>102</v>
      </c>
      <c r="AI15" s="4"/>
      <c r="AJ15" s="3"/>
      <c r="AK15" s="3"/>
      <c r="AL15" s="2" t="s">
        <v>165</v>
      </c>
      <c r="AM15" s="3" t="s">
        <v>103</v>
      </c>
      <c r="AN15" s="3"/>
      <c r="AO15" s="2" t="s">
        <v>296</v>
      </c>
      <c r="AP15" s="64"/>
    </row>
    <row r="16" spans="1:42" s="65" customFormat="1" ht="36" x14ac:dyDescent="0.25">
      <c r="A16" s="2" t="s">
        <v>297</v>
      </c>
      <c r="B16" s="1" t="s">
        <v>298</v>
      </c>
      <c r="C16" s="2" t="s">
        <v>24</v>
      </c>
      <c r="D16" s="2" t="s">
        <v>179</v>
      </c>
      <c r="E16" s="3" t="s">
        <v>43</v>
      </c>
      <c r="F16" s="3">
        <v>79380362</v>
      </c>
      <c r="G16" s="3" t="s">
        <v>104</v>
      </c>
      <c r="H16" s="3" t="s">
        <v>140</v>
      </c>
      <c r="I16" s="4">
        <v>23327</v>
      </c>
      <c r="J16" s="5" t="s">
        <v>83</v>
      </c>
      <c r="K16" s="7">
        <v>43482</v>
      </c>
      <c r="L16" s="7">
        <v>43483</v>
      </c>
      <c r="M16" s="7">
        <v>43830</v>
      </c>
      <c r="N16" s="2" t="s">
        <v>238</v>
      </c>
      <c r="O16" s="63">
        <v>23762500</v>
      </c>
      <c r="P16" s="63">
        <v>2376250</v>
      </c>
      <c r="Q16" s="3" t="s">
        <v>104</v>
      </c>
      <c r="R16" s="3" t="s">
        <v>104</v>
      </c>
      <c r="S16" s="38" t="s">
        <v>1310</v>
      </c>
      <c r="T16" s="36">
        <v>3564375</v>
      </c>
      <c r="U16" s="37">
        <v>43775</v>
      </c>
      <c r="V16" s="63">
        <f t="shared" si="0"/>
        <v>27326875</v>
      </c>
      <c r="W16" s="2" t="s">
        <v>299</v>
      </c>
      <c r="X16" s="3" t="s">
        <v>218</v>
      </c>
      <c r="Y16" s="2" t="s">
        <v>612</v>
      </c>
      <c r="Z16" s="2">
        <v>162</v>
      </c>
      <c r="AA16" s="7">
        <v>43481</v>
      </c>
      <c r="AB16" s="2">
        <v>34</v>
      </c>
      <c r="AC16" s="7">
        <v>43483</v>
      </c>
      <c r="AD16" s="2" t="s">
        <v>1307</v>
      </c>
      <c r="AE16" s="2" t="s">
        <v>143</v>
      </c>
      <c r="AF16" s="2"/>
      <c r="AG16" s="2" t="s">
        <v>229</v>
      </c>
      <c r="AH16" s="2" t="s">
        <v>102</v>
      </c>
      <c r="AI16" s="3"/>
      <c r="AJ16" s="64"/>
      <c r="AK16" s="2"/>
      <c r="AL16" s="64"/>
      <c r="AM16" s="64"/>
      <c r="AN16" s="3"/>
      <c r="AO16" s="2" t="s">
        <v>300</v>
      </c>
      <c r="AP16" s="64"/>
    </row>
    <row r="17" spans="1:43" s="65" customFormat="1" ht="48" x14ac:dyDescent="0.25">
      <c r="A17" s="3" t="s">
        <v>301</v>
      </c>
      <c r="B17" s="3" t="s">
        <v>302</v>
      </c>
      <c r="C17" s="2" t="s">
        <v>24</v>
      </c>
      <c r="D17" s="2" t="s">
        <v>179</v>
      </c>
      <c r="E17" s="3" t="s">
        <v>185</v>
      </c>
      <c r="F17" s="3">
        <v>52132172</v>
      </c>
      <c r="G17" s="3" t="s">
        <v>104</v>
      </c>
      <c r="H17" s="3" t="s">
        <v>135</v>
      </c>
      <c r="I17" s="4">
        <v>27252</v>
      </c>
      <c r="J17" s="5" t="s">
        <v>303</v>
      </c>
      <c r="K17" s="4">
        <v>43482</v>
      </c>
      <c r="L17" s="4">
        <v>43483</v>
      </c>
      <c r="M17" s="4">
        <v>43828</v>
      </c>
      <c r="N17" s="2" t="s">
        <v>238</v>
      </c>
      <c r="O17" s="63">
        <v>21200000</v>
      </c>
      <c r="P17" s="63">
        <v>2120000</v>
      </c>
      <c r="Q17" s="3" t="s">
        <v>104</v>
      </c>
      <c r="R17" s="3" t="s">
        <v>104</v>
      </c>
      <c r="S17" s="2" t="s">
        <v>1041</v>
      </c>
      <c r="T17" s="36">
        <f>1060000+3116400</f>
        <v>4176400</v>
      </c>
      <c r="U17" s="4" t="s">
        <v>1028</v>
      </c>
      <c r="V17" s="63">
        <f t="shared" si="0"/>
        <v>25376400</v>
      </c>
      <c r="W17" s="2" t="s">
        <v>304</v>
      </c>
      <c r="X17" s="3" t="s">
        <v>218</v>
      </c>
      <c r="Y17" s="2" t="s">
        <v>612</v>
      </c>
      <c r="Z17" s="3">
        <v>150</v>
      </c>
      <c r="AA17" s="4">
        <v>43481</v>
      </c>
      <c r="AB17" s="3">
        <v>11</v>
      </c>
      <c r="AC17" s="4">
        <v>43482</v>
      </c>
      <c r="AD17" s="3" t="s">
        <v>240</v>
      </c>
      <c r="AE17" s="2" t="s">
        <v>143</v>
      </c>
      <c r="AF17" s="2"/>
      <c r="AG17" s="2" t="s">
        <v>229</v>
      </c>
      <c r="AH17" s="3" t="s">
        <v>102</v>
      </c>
      <c r="AI17" s="4"/>
      <c r="AJ17" s="66" t="s">
        <v>157</v>
      </c>
      <c r="AK17" s="3" t="s">
        <v>144</v>
      </c>
      <c r="AL17" s="3" t="s">
        <v>162</v>
      </c>
      <c r="AM17" s="2" t="s">
        <v>158</v>
      </c>
      <c r="AN17" s="3" t="s">
        <v>145</v>
      </c>
      <c r="AO17" s="64"/>
      <c r="AP17" s="64"/>
    </row>
    <row r="18" spans="1:43" s="65" customFormat="1" ht="60" x14ac:dyDescent="0.25">
      <c r="A18" s="3" t="s">
        <v>305</v>
      </c>
      <c r="B18" s="3" t="s">
        <v>306</v>
      </c>
      <c r="C18" s="2" t="s">
        <v>24</v>
      </c>
      <c r="D18" s="2" t="s">
        <v>179</v>
      </c>
      <c r="E18" s="3" t="s">
        <v>74</v>
      </c>
      <c r="F18" s="3">
        <v>80127083</v>
      </c>
      <c r="G18" s="3" t="s">
        <v>104</v>
      </c>
      <c r="H18" s="2" t="s">
        <v>108</v>
      </c>
      <c r="I18" s="4">
        <v>30106</v>
      </c>
      <c r="J18" s="5" t="s">
        <v>307</v>
      </c>
      <c r="K18" s="4">
        <v>43482</v>
      </c>
      <c r="L18" s="4">
        <v>43482</v>
      </c>
      <c r="M18" s="4">
        <v>43846</v>
      </c>
      <c r="N18" s="2" t="s">
        <v>238</v>
      </c>
      <c r="O18" s="63">
        <v>38325000</v>
      </c>
      <c r="P18" s="63">
        <v>3832500</v>
      </c>
      <c r="Q18" s="3" t="s">
        <v>104</v>
      </c>
      <c r="R18" s="3" t="s">
        <v>104</v>
      </c>
      <c r="S18" s="2" t="s">
        <v>1037</v>
      </c>
      <c r="T18" s="36">
        <v>7665000</v>
      </c>
      <c r="U18" s="4">
        <v>43775</v>
      </c>
      <c r="V18" s="63">
        <f t="shared" si="0"/>
        <v>45990000</v>
      </c>
      <c r="W18" s="2" t="s">
        <v>321</v>
      </c>
      <c r="X18" s="3" t="s">
        <v>218</v>
      </c>
      <c r="Y18" s="2" t="s">
        <v>612</v>
      </c>
      <c r="Z18" s="3">
        <v>180</v>
      </c>
      <c r="AA18" s="4">
        <v>43482</v>
      </c>
      <c r="AB18" s="3">
        <v>12</v>
      </c>
      <c r="AC18" s="4">
        <v>43482</v>
      </c>
      <c r="AD18" s="3" t="s">
        <v>240</v>
      </c>
      <c r="AE18" s="2" t="s">
        <v>143</v>
      </c>
      <c r="AF18" s="2"/>
      <c r="AG18" s="2" t="s">
        <v>229</v>
      </c>
      <c r="AH18" s="3" t="s">
        <v>102</v>
      </c>
      <c r="AI18" s="4"/>
      <c r="AJ18" s="3"/>
      <c r="AK18" s="3" t="s">
        <v>322</v>
      </c>
      <c r="AL18" s="2" t="s">
        <v>172</v>
      </c>
      <c r="AM18" s="3" t="s">
        <v>103</v>
      </c>
      <c r="AN18" s="3"/>
      <c r="AO18" s="2" t="s">
        <v>308</v>
      </c>
      <c r="AP18" s="64"/>
    </row>
    <row r="19" spans="1:43" s="65" customFormat="1" ht="48" x14ac:dyDescent="0.25">
      <c r="A19" s="3" t="s">
        <v>309</v>
      </c>
      <c r="B19" s="3" t="s">
        <v>310</v>
      </c>
      <c r="C19" s="2" t="s">
        <v>24</v>
      </c>
      <c r="D19" s="2" t="s">
        <v>179</v>
      </c>
      <c r="E19" s="3" t="s">
        <v>60</v>
      </c>
      <c r="F19" s="3">
        <v>52954640</v>
      </c>
      <c r="G19" s="3" t="s">
        <v>104</v>
      </c>
      <c r="H19" s="2" t="s">
        <v>125</v>
      </c>
      <c r="I19" s="4">
        <v>30457</v>
      </c>
      <c r="J19" s="5" t="s">
        <v>311</v>
      </c>
      <c r="K19" s="4">
        <v>43482</v>
      </c>
      <c r="L19" s="4">
        <v>43486</v>
      </c>
      <c r="M19" s="4">
        <v>43850</v>
      </c>
      <c r="N19" s="3" t="s">
        <v>224</v>
      </c>
      <c r="O19" s="63">
        <v>19010040</v>
      </c>
      <c r="P19" s="63">
        <v>2376255</v>
      </c>
      <c r="Q19" s="3" t="s">
        <v>104</v>
      </c>
      <c r="R19" s="3" t="s">
        <v>104</v>
      </c>
      <c r="S19" s="2" t="s">
        <v>1302</v>
      </c>
      <c r="T19" s="36">
        <f>7128765+2376255</f>
        <v>9505020</v>
      </c>
      <c r="U19" s="4">
        <v>43725</v>
      </c>
      <c r="V19" s="63">
        <f t="shared" si="0"/>
        <v>28515060</v>
      </c>
      <c r="W19" s="2" t="s">
        <v>1303</v>
      </c>
      <c r="X19" s="3" t="s">
        <v>218</v>
      </c>
      <c r="Y19" s="3" t="s">
        <v>611</v>
      </c>
      <c r="Z19" s="3" t="s">
        <v>969</v>
      </c>
      <c r="AA19" s="4">
        <v>43482</v>
      </c>
      <c r="AB19" s="3" t="s">
        <v>970</v>
      </c>
      <c r="AC19" s="4">
        <v>43486</v>
      </c>
      <c r="AD19" s="3" t="s">
        <v>240</v>
      </c>
      <c r="AE19" s="2" t="s">
        <v>143</v>
      </c>
      <c r="AF19" s="2"/>
      <c r="AG19" s="2" t="s">
        <v>229</v>
      </c>
      <c r="AH19" s="3" t="s">
        <v>102</v>
      </c>
      <c r="AI19" s="4"/>
      <c r="AJ19" s="3"/>
      <c r="AK19" s="3"/>
      <c r="AL19" s="2" t="s">
        <v>167</v>
      </c>
      <c r="AM19" s="3" t="s">
        <v>312</v>
      </c>
      <c r="AN19" s="3"/>
      <c r="AO19" s="2" t="s">
        <v>313</v>
      </c>
      <c r="AP19" s="64"/>
    </row>
    <row r="20" spans="1:43" s="65" customFormat="1" ht="48" x14ac:dyDescent="0.25">
      <c r="A20" s="3" t="s">
        <v>314</v>
      </c>
      <c r="B20" s="3" t="s">
        <v>315</v>
      </c>
      <c r="C20" s="2" t="s">
        <v>24</v>
      </c>
      <c r="D20" s="2" t="s">
        <v>179</v>
      </c>
      <c r="E20" s="3" t="s">
        <v>67</v>
      </c>
      <c r="F20" s="3">
        <v>53115883</v>
      </c>
      <c r="G20" s="3" t="s">
        <v>104</v>
      </c>
      <c r="H20" s="2" t="s">
        <v>125</v>
      </c>
      <c r="I20" s="4">
        <v>31002</v>
      </c>
      <c r="J20" s="5" t="s">
        <v>311</v>
      </c>
      <c r="K20" s="4">
        <v>43482</v>
      </c>
      <c r="L20" s="4">
        <v>43486</v>
      </c>
      <c r="M20" s="4">
        <v>43850</v>
      </c>
      <c r="N20" s="3" t="s">
        <v>224</v>
      </c>
      <c r="O20" s="63">
        <v>17808000</v>
      </c>
      <c r="P20" s="63">
        <v>2226000</v>
      </c>
      <c r="Q20" s="3" t="s">
        <v>104</v>
      </c>
      <c r="R20" s="3" t="s">
        <v>104</v>
      </c>
      <c r="S20" s="2" t="s">
        <v>1039</v>
      </c>
      <c r="T20" s="36">
        <v>8904000</v>
      </c>
      <c r="U20" s="4">
        <v>43724</v>
      </c>
      <c r="V20" s="63">
        <f t="shared" si="0"/>
        <v>26712000</v>
      </c>
      <c r="W20" s="2" t="s">
        <v>316</v>
      </c>
      <c r="X20" s="3" t="s">
        <v>218</v>
      </c>
      <c r="Y20" s="3" t="s">
        <v>611</v>
      </c>
      <c r="Z20" s="3" t="s">
        <v>928</v>
      </c>
      <c r="AA20" s="4">
        <v>43482</v>
      </c>
      <c r="AB20" s="3" t="s">
        <v>929</v>
      </c>
      <c r="AC20" s="4">
        <v>43486</v>
      </c>
      <c r="AD20" s="3" t="s">
        <v>240</v>
      </c>
      <c r="AE20" s="2" t="s">
        <v>143</v>
      </c>
      <c r="AF20" s="2"/>
      <c r="AG20" s="2" t="s">
        <v>229</v>
      </c>
      <c r="AH20" s="3" t="s">
        <v>102</v>
      </c>
      <c r="AI20" s="4"/>
      <c r="AJ20" s="3"/>
      <c r="AK20" s="3"/>
      <c r="AL20" s="2" t="s">
        <v>167</v>
      </c>
      <c r="AM20" s="2" t="s">
        <v>156</v>
      </c>
      <c r="AN20" s="3"/>
      <c r="AO20" s="2" t="s">
        <v>317</v>
      </c>
      <c r="AP20" s="64"/>
    </row>
    <row r="21" spans="1:43" s="65" customFormat="1" ht="48" x14ac:dyDescent="0.25">
      <c r="A21" s="2" t="s">
        <v>384</v>
      </c>
      <c r="B21" s="2" t="s">
        <v>385</v>
      </c>
      <c r="C21" s="2" t="s">
        <v>24</v>
      </c>
      <c r="D21" s="2" t="s">
        <v>179</v>
      </c>
      <c r="E21" s="3" t="s">
        <v>211</v>
      </c>
      <c r="F21" s="3">
        <v>1030534528</v>
      </c>
      <c r="G21" s="3" t="s">
        <v>104</v>
      </c>
      <c r="H21" s="2" t="s">
        <v>118</v>
      </c>
      <c r="I21" s="4">
        <v>31807</v>
      </c>
      <c r="J21" s="5" t="s">
        <v>99</v>
      </c>
      <c r="K21" s="7">
        <v>43482</v>
      </c>
      <c r="L21" s="7">
        <v>43490</v>
      </c>
      <c r="M21" s="7">
        <v>43839</v>
      </c>
      <c r="N21" s="3" t="s">
        <v>224</v>
      </c>
      <c r="O21" s="63">
        <v>55120000</v>
      </c>
      <c r="P21" s="63">
        <v>6890000</v>
      </c>
      <c r="Q21" s="3" t="s">
        <v>104</v>
      </c>
      <c r="R21" s="3" t="s">
        <v>104</v>
      </c>
      <c r="S21" s="38" t="s">
        <v>1311</v>
      </c>
      <c r="T21" s="36">
        <f>20670000+3674667</f>
        <v>24344667</v>
      </c>
      <c r="U21" s="37">
        <v>43724</v>
      </c>
      <c r="V21" s="63">
        <f t="shared" si="0"/>
        <v>79464667</v>
      </c>
      <c r="W21" s="2" t="s">
        <v>388</v>
      </c>
      <c r="X21" s="3" t="s">
        <v>218</v>
      </c>
      <c r="Y21" s="2" t="s">
        <v>611</v>
      </c>
      <c r="Z21" s="2" t="s">
        <v>965</v>
      </c>
      <c r="AA21" s="7">
        <v>43482</v>
      </c>
      <c r="AB21" s="2" t="s">
        <v>966</v>
      </c>
      <c r="AC21" s="7">
        <v>43490</v>
      </c>
      <c r="AD21" s="2" t="s">
        <v>240</v>
      </c>
      <c r="AE21" s="2" t="s">
        <v>143</v>
      </c>
      <c r="AF21" s="2"/>
      <c r="AG21" s="2" t="s">
        <v>229</v>
      </c>
      <c r="AH21" s="2" t="s">
        <v>102</v>
      </c>
      <c r="AI21" s="3"/>
      <c r="AJ21" s="64"/>
      <c r="AK21" s="2"/>
      <c r="AL21" s="2" t="s">
        <v>387</v>
      </c>
      <c r="AM21" s="3" t="s">
        <v>103</v>
      </c>
      <c r="AN21" s="3"/>
      <c r="AO21" s="2" t="s">
        <v>386</v>
      </c>
      <c r="AP21" s="64"/>
    </row>
    <row r="22" spans="1:43" s="65" customFormat="1" ht="48" x14ac:dyDescent="0.25">
      <c r="A22" s="3" t="s">
        <v>318</v>
      </c>
      <c r="B22" s="3" t="s">
        <v>319</v>
      </c>
      <c r="C22" s="2" t="s">
        <v>24</v>
      </c>
      <c r="D22" s="2" t="s">
        <v>179</v>
      </c>
      <c r="E22" s="3" t="s">
        <v>54</v>
      </c>
      <c r="F22" s="3">
        <v>1032396400</v>
      </c>
      <c r="G22" s="3" t="s">
        <v>104</v>
      </c>
      <c r="H22" s="3" t="s">
        <v>129</v>
      </c>
      <c r="I22" s="4">
        <v>32046</v>
      </c>
      <c r="J22" s="5" t="s">
        <v>89</v>
      </c>
      <c r="K22" s="4">
        <v>43482</v>
      </c>
      <c r="L22" s="4">
        <v>43483</v>
      </c>
      <c r="M22" s="4">
        <v>43827</v>
      </c>
      <c r="N22" s="2" t="s">
        <v>238</v>
      </c>
      <c r="O22" s="63">
        <v>23762550</v>
      </c>
      <c r="P22" s="63">
        <v>2376255</v>
      </c>
      <c r="Q22" s="3" t="s">
        <v>104</v>
      </c>
      <c r="R22" s="3" t="s">
        <v>104</v>
      </c>
      <c r="S22" s="2" t="s">
        <v>1306</v>
      </c>
      <c r="T22" s="36">
        <v>3247549</v>
      </c>
      <c r="U22" s="4">
        <v>43775</v>
      </c>
      <c r="V22" s="63">
        <f t="shared" si="0"/>
        <v>27010099</v>
      </c>
      <c r="W22" s="2" t="s">
        <v>1221</v>
      </c>
      <c r="X22" s="3" t="s">
        <v>218</v>
      </c>
      <c r="Y22" s="2" t="s">
        <v>612</v>
      </c>
      <c r="Z22" s="3">
        <v>163</v>
      </c>
      <c r="AA22" s="4">
        <v>43481</v>
      </c>
      <c r="AB22" s="3">
        <v>35</v>
      </c>
      <c r="AC22" s="4">
        <v>43483</v>
      </c>
      <c r="AD22" s="3" t="s">
        <v>240</v>
      </c>
      <c r="AE22" s="2" t="s">
        <v>143</v>
      </c>
      <c r="AF22" s="2"/>
      <c r="AG22" s="2" t="s">
        <v>229</v>
      </c>
      <c r="AH22" s="3" t="s">
        <v>102</v>
      </c>
      <c r="AI22" s="4"/>
      <c r="AJ22" s="3"/>
      <c r="AK22" s="3"/>
      <c r="AL22" s="3" t="s">
        <v>166</v>
      </c>
      <c r="AM22" s="3" t="s">
        <v>103</v>
      </c>
      <c r="AN22" s="3"/>
      <c r="AO22" s="2" t="s">
        <v>320</v>
      </c>
      <c r="AP22" s="64"/>
    </row>
    <row r="23" spans="1:43" s="65" customFormat="1" ht="36" x14ac:dyDescent="0.25">
      <c r="A23" s="3" t="s">
        <v>477</v>
      </c>
      <c r="B23" s="3" t="s">
        <v>478</v>
      </c>
      <c r="C23" s="2" t="s">
        <v>24</v>
      </c>
      <c r="D23" s="2" t="s">
        <v>179</v>
      </c>
      <c r="E23" s="3" t="s">
        <v>79</v>
      </c>
      <c r="F23" s="3">
        <v>74359131</v>
      </c>
      <c r="G23" s="3" t="s">
        <v>104</v>
      </c>
      <c r="H23" s="2" t="s">
        <v>116</v>
      </c>
      <c r="I23" s="4">
        <v>27273</v>
      </c>
      <c r="J23" s="5" t="s">
        <v>389</v>
      </c>
      <c r="K23" s="4">
        <v>43488</v>
      </c>
      <c r="L23" s="4">
        <v>43490</v>
      </c>
      <c r="M23" s="4">
        <v>43823</v>
      </c>
      <c r="N23" s="3" t="s">
        <v>224</v>
      </c>
      <c r="O23" s="63">
        <v>55120000</v>
      </c>
      <c r="P23" s="63">
        <v>6890000</v>
      </c>
      <c r="Q23" s="3" t="s">
        <v>104</v>
      </c>
      <c r="R23" s="3" t="s">
        <v>104</v>
      </c>
      <c r="S23" s="2" t="s">
        <v>930</v>
      </c>
      <c r="T23" s="36">
        <v>20670000</v>
      </c>
      <c r="U23" s="3"/>
      <c r="V23" s="63">
        <f t="shared" si="0"/>
        <v>75790000</v>
      </c>
      <c r="W23" s="2" t="s">
        <v>479</v>
      </c>
      <c r="X23" s="3" t="s">
        <v>218</v>
      </c>
      <c r="Y23" s="68" t="s">
        <v>616</v>
      </c>
      <c r="Z23" s="3" t="s">
        <v>931</v>
      </c>
      <c r="AA23" s="4">
        <v>43482</v>
      </c>
      <c r="AB23" s="3" t="s">
        <v>932</v>
      </c>
      <c r="AC23" s="4">
        <v>43490</v>
      </c>
      <c r="AD23" s="3" t="s">
        <v>240</v>
      </c>
      <c r="AE23" s="2" t="s">
        <v>143</v>
      </c>
      <c r="AF23" s="2"/>
      <c r="AG23" s="2" t="s">
        <v>229</v>
      </c>
      <c r="AH23" s="3" t="s">
        <v>102</v>
      </c>
      <c r="AI23" s="4"/>
      <c r="AJ23" s="3"/>
      <c r="AK23" s="3"/>
      <c r="AL23" s="2" t="s">
        <v>168</v>
      </c>
      <c r="AM23" s="3" t="s">
        <v>390</v>
      </c>
      <c r="AN23" s="3"/>
      <c r="AO23" s="2" t="s">
        <v>391</v>
      </c>
      <c r="AP23" s="64"/>
    </row>
    <row r="24" spans="1:43" s="65" customFormat="1" ht="84" x14ac:dyDescent="0.25">
      <c r="A24" s="3" t="s">
        <v>323</v>
      </c>
      <c r="B24" s="3" t="s">
        <v>324</v>
      </c>
      <c r="C24" s="2" t="s">
        <v>24</v>
      </c>
      <c r="D24" s="2" t="s">
        <v>179</v>
      </c>
      <c r="E24" s="2" t="s">
        <v>1217</v>
      </c>
      <c r="F24" s="3">
        <v>1026585906</v>
      </c>
      <c r="G24" s="3" t="s">
        <v>104</v>
      </c>
      <c r="H24" s="2" t="s">
        <v>119</v>
      </c>
      <c r="I24" s="4">
        <v>29644</v>
      </c>
      <c r="J24" s="5" t="s">
        <v>325</v>
      </c>
      <c r="K24" s="4">
        <v>43482</v>
      </c>
      <c r="L24" s="4">
        <v>43483</v>
      </c>
      <c r="M24" s="4">
        <v>43845</v>
      </c>
      <c r="N24" s="2" t="s">
        <v>326</v>
      </c>
      <c r="O24" s="63">
        <v>54718790</v>
      </c>
      <c r="P24" s="63">
        <v>4785900</v>
      </c>
      <c r="Q24" s="3" t="s">
        <v>104</v>
      </c>
      <c r="R24" s="3" t="s">
        <v>104</v>
      </c>
      <c r="S24" s="69" t="s">
        <v>1219</v>
      </c>
      <c r="T24" s="36">
        <v>2392950</v>
      </c>
      <c r="U24" s="3" t="s">
        <v>1281</v>
      </c>
      <c r="V24" s="63">
        <f t="shared" si="0"/>
        <v>57111740</v>
      </c>
      <c r="W24" s="2" t="s">
        <v>1218</v>
      </c>
      <c r="X24" s="3" t="s">
        <v>218</v>
      </c>
      <c r="Y24" s="2" t="s">
        <v>617</v>
      </c>
      <c r="Z24" s="3">
        <v>185</v>
      </c>
      <c r="AA24" s="4">
        <v>43482</v>
      </c>
      <c r="AB24" s="3">
        <v>36</v>
      </c>
      <c r="AC24" s="4">
        <v>43483</v>
      </c>
      <c r="AD24" s="3" t="s">
        <v>234</v>
      </c>
      <c r="AE24" s="2" t="s">
        <v>143</v>
      </c>
      <c r="AF24" s="2"/>
      <c r="AG24" s="2" t="s">
        <v>229</v>
      </c>
      <c r="AH24" s="3" t="s">
        <v>102</v>
      </c>
      <c r="AI24" s="4"/>
      <c r="AJ24" s="3"/>
      <c r="AK24" s="3"/>
      <c r="AL24" s="2" t="s">
        <v>169</v>
      </c>
      <c r="AM24" s="3" t="s">
        <v>328</v>
      </c>
      <c r="AN24" s="3"/>
      <c r="AO24" s="2" t="s">
        <v>327</v>
      </c>
      <c r="AP24" s="64"/>
    </row>
    <row r="25" spans="1:43" s="65" customFormat="1" ht="84" x14ac:dyDescent="0.25">
      <c r="A25" s="2" t="s">
        <v>329</v>
      </c>
      <c r="B25" s="2" t="s">
        <v>330</v>
      </c>
      <c r="C25" s="2" t="s">
        <v>24</v>
      </c>
      <c r="D25" s="2" t="s">
        <v>179</v>
      </c>
      <c r="E25" s="38" t="s">
        <v>190</v>
      </c>
      <c r="F25" s="3">
        <v>1026565162</v>
      </c>
      <c r="G25" s="3" t="s">
        <v>104</v>
      </c>
      <c r="H25" s="2" t="s">
        <v>119</v>
      </c>
      <c r="I25" s="4"/>
      <c r="J25" s="5" t="s">
        <v>98</v>
      </c>
      <c r="K25" s="7">
        <v>43482</v>
      </c>
      <c r="L25" s="4">
        <v>43483</v>
      </c>
      <c r="M25" s="4">
        <v>43845</v>
      </c>
      <c r="N25" s="2" t="s">
        <v>326</v>
      </c>
      <c r="O25" s="63">
        <v>54718790</v>
      </c>
      <c r="P25" s="63">
        <v>4785900</v>
      </c>
      <c r="Q25" s="3" t="s">
        <v>104</v>
      </c>
      <c r="R25" s="3" t="s">
        <v>104</v>
      </c>
      <c r="S25" s="38"/>
      <c r="T25" s="36">
        <v>2392950</v>
      </c>
      <c r="U25" s="37" t="s">
        <v>1281</v>
      </c>
      <c r="V25" s="63">
        <f t="shared" si="0"/>
        <v>57111740</v>
      </c>
      <c r="W25" s="2" t="s">
        <v>331</v>
      </c>
      <c r="X25" s="3" t="s">
        <v>218</v>
      </c>
      <c r="Y25" s="2" t="s">
        <v>617</v>
      </c>
      <c r="Z25" s="2">
        <v>186</v>
      </c>
      <c r="AA25" s="7">
        <v>43482</v>
      </c>
      <c r="AB25" s="2">
        <v>37</v>
      </c>
      <c r="AC25" s="7">
        <v>43483</v>
      </c>
      <c r="AD25" s="2" t="s">
        <v>234</v>
      </c>
      <c r="AE25" s="2" t="s">
        <v>230</v>
      </c>
      <c r="AF25" s="2"/>
      <c r="AG25" s="2" t="s">
        <v>229</v>
      </c>
      <c r="AH25" s="3" t="s">
        <v>102</v>
      </c>
      <c r="AI25" s="3"/>
      <c r="AJ25" s="64"/>
      <c r="AK25" s="2"/>
      <c r="AL25" s="2" t="s">
        <v>169</v>
      </c>
      <c r="AM25" s="3" t="s">
        <v>103</v>
      </c>
      <c r="AN25" s="3"/>
      <c r="AO25" s="2" t="s">
        <v>332</v>
      </c>
      <c r="AP25" s="64"/>
    </row>
    <row r="26" spans="1:43" s="65" customFormat="1" ht="108" x14ac:dyDescent="0.25">
      <c r="A26" s="3" t="s">
        <v>333</v>
      </c>
      <c r="B26" s="3" t="s">
        <v>334</v>
      </c>
      <c r="C26" s="2" t="s">
        <v>24</v>
      </c>
      <c r="D26" s="2" t="s">
        <v>179</v>
      </c>
      <c r="E26" s="3" t="s">
        <v>69</v>
      </c>
      <c r="F26" s="3">
        <v>1023010787</v>
      </c>
      <c r="G26" s="3" t="s">
        <v>104</v>
      </c>
      <c r="H26" s="3" t="s">
        <v>120</v>
      </c>
      <c r="I26" s="4">
        <v>35110</v>
      </c>
      <c r="J26" s="5" t="s">
        <v>97</v>
      </c>
      <c r="K26" s="4">
        <v>43482</v>
      </c>
      <c r="L26" s="4">
        <v>43483</v>
      </c>
      <c r="M26" s="4">
        <v>43845</v>
      </c>
      <c r="N26" s="2" t="s">
        <v>326</v>
      </c>
      <c r="O26" s="63">
        <v>36303120</v>
      </c>
      <c r="P26" s="63">
        <v>3175200</v>
      </c>
      <c r="Q26" s="3" t="s">
        <v>104</v>
      </c>
      <c r="R26" s="3" t="s">
        <v>104</v>
      </c>
      <c r="S26" s="3" t="s">
        <v>1281</v>
      </c>
      <c r="T26" s="36">
        <v>1587600</v>
      </c>
      <c r="U26" s="3"/>
      <c r="V26" s="63">
        <f t="shared" si="0"/>
        <v>37890720</v>
      </c>
      <c r="W26" s="2" t="s">
        <v>335</v>
      </c>
      <c r="X26" s="3" t="s">
        <v>218</v>
      </c>
      <c r="Y26" s="2" t="s">
        <v>617</v>
      </c>
      <c r="Z26" s="3">
        <v>189</v>
      </c>
      <c r="AA26" s="4">
        <v>43482</v>
      </c>
      <c r="AB26" s="3">
        <v>38</v>
      </c>
      <c r="AC26" s="4">
        <v>43483</v>
      </c>
      <c r="AD26" s="3" t="s">
        <v>234</v>
      </c>
      <c r="AE26" s="2"/>
      <c r="AF26" s="2"/>
      <c r="AG26" s="2" t="s">
        <v>229</v>
      </c>
      <c r="AH26" s="3" t="s">
        <v>102</v>
      </c>
      <c r="AI26" s="4"/>
      <c r="AJ26" s="3"/>
      <c r="AK26" s="3"/>
      <c r="AL26" s="3" t="s">
        <v>170</v>
      </c>
      <c r="AM26" s="3" t="s">
        <v>103</v>
      </c>
      <c r="AN26" s="3"/>
      <c r="AO26" s="2" t="s">
        <v>336</v>
      </c>
      <c r="AP26" s="64"/>
    </row>
    <row r="27" spans="1:43" s="65" customFormat="1" ht="72" x14ac:dyDescent="0.25">
      <c r="A27" s="3" t="s">
        <v>345</v>
      </c>
      <c r="B27" s="3" t="s">
        <v>346</v>
      </c>
      <c r="C27" s="2" t="s">
        <v>24</v>
      </c>
      <c r="D27" s="2" t="s">
        <v>179</v>
      </c>
      <c r="E27" s="3" t="s">
        <v>351</v>
      </c>
      <c r="F27" s="3">
        <v>1014227004</v>
      </c>
      <c r="G27" s="3" t="s">
        <v>104</v>
      </c>
      <c r="H27" s="2" t="s">
        <v>105</v>
      </c>
      <c r="I27" s="4">
        <v>33545</v>
      </c>
      <c r="J27" s="5" t="s">
        <v>347</v>
      </c>
      <c r="K27" s="4">
        <v>43483</v>
      </c>
      <c r="L27" s="4">
        <v>43486</v>
      </c>
      <c r="M27" s="4">
        <v>43834</v>
      </c>
      <c r="N27" s="3" t="s">
        <v>238</v>
      </c>
      <c r="O27" s="63">
        <v>50085000</v>
      </c>
      <c r="P27" s="63">
        <v>5008500</v>
      </c>
      <c r="Q27" s="3" t="s">
        <v>104</v>
      </c>
      <c r="R27" s="3" t="s">
        <v>104</v>
      </c>
      <c r="S27" s="2" t="s">
        <v>1042</v>
      </c>
      <c r="T27" s="36">
        <v>7512750</v>
      </c>
      <c r="U27" s="4">
        <v>43775</v>
      </c>
      <c r="V27" s="63">
        <f t="shared" si="0"/>
        <v>57597750</v>
      </c>
      <c r="W27" s="2" t="s">
        <v>348</v>
      </c>
      <c r="X27" s="3" t="s">
        <v>218</v>
      </c>
      <c r="Y27" s="3" t="s">
        <v>614</v>
      </c>
      <c r="Z27" s="3">
        <v>195</v>
      </c>
      <c r="AA27" s="4">
        <v>43482</v>
      </c>
      <c r="AB27" s="3">
        <v>44</v>
      </c>
      <c r="AC27" s="4">
        <v>43486</v>
      </c>
      <c r="AD27" s="3" t="s">
        <v>240</v>
      </c>
      <c r="AE27" s="2" t="s">
        <v>143</v>
      </c>
      <c r="AF27" s="2"/>
      <c r="AG27" s="2" t="s">
        <v>229</v>
      </c>
      <c r="AH27" s="3" t="s">
        <v>102</v>
      </c>
      <c r="AI27" s="4"/>
      <c r="AJ27" s="3"/>
      <c r="AK27" s="2" t="s">
        <v>349</v>
      </c>
      <c r="AL27" s="2" t="s">
        <v>171</v>
      </c>
      <c r="AM27" s="3" t="s">
        <v>103</v>
      </c>
      <c r="AN27" s="3"/>
      <c r="AO27" s="2" t="s">
        <v>350</v>
      </c>
      <c r="AP27" s="64"/>
    </row>
    <row r="28" spans="1:43" s="65" customFormat="1" ht="36" x14ac:dyDescent="0.25">
      <c r="A28" s="2" t="s">
        <v>356</v>
      </c>
      <c r="B28" s="2" t="s">
        <v>357</v>
      </c>
      <c r="C28" s="2" t="s">
        <v>24</v>
      </c>
      <c r="D28" s="2" t="s">
        <v>179</v>
      </c>
      <c r="E28" s="2" t="s">
        <v>188</v>
      </c>
      <c r="F28" s="3">
        <v>1101754601</v>
      </c>
      <c r="G28" s="3" t="s">
        <v>104</v>
      </c>
      <c r="H28" s="2" t="s">
        <v>187</v>
      </c>
      <c r="I28" s="37">
        <v>32311</v>
      </c>
      <c r="J28" s="5" t="s">
        <v>95</v>
      </c>
      <c r="K28" s="7">
        <v>43483</v>
      </c>
      <c r="L28" s="7">
        <v>43487</v>
      </c>
      <c r="M28" s="7">
        <v>43820</v>
      </c>
      <c r="N28" s="2" t="s">
        <v>224</v>
      </c>
      <c r="O28" s="63">
        <v>40068000</v>
      </c>
      <c r="P28" s="63">
        <v>5008500</v>
      </c>
      <c r="Q28" s="3" t="s">
        <v>104</v>
      </c>
      <c r="R28" s="3" t="s">
        <v>104</v>
      </c>
      <c r="S28" s="38" t="s">
        <v>1312</v>
      </c>
      <c r="T28" s="36">
        <v>15025500</v>
      </c>
      <c r="U28" s="37"/>
      <c r="V28" s="63">
        <f t="shared" si="0"/>
        <v>55093500</v>
      </c>
      <c r="W28" s="2" t="s">
        <v>352</v>
      </c>
      <c r="X28" s="3" t="s">
        <v>218</v>
      </c>
      <c r="Y28" s="2" t="s">
        <v>611</v>
      </c>
      <c r="Z28" s="2" t="s">
        <v>933</v>
      </c>
      <c r="AA28" s="7">
        <v>43483</v>
      </c>
      <c r="AB28" s="2" t="s">
        <v>934</v>
      </c>
      <c r="AC28" s="7">
        <v>43487</v>
      </c>
      <c r="AD28" s="2" t="s">
        <v>1308</v>
      </c>
      <c r="AE28" s="2" t="s">
        <v>143</v>
      </c>
      <c r="AF28" s="2"/>
      <c r="AG28" s="2" t="s">
        <v>229</v>
      </c>
      <c r="AH28" s="2" t="s">
        <v>102</v>
      </c>
      <c r="AI28" s="3"/>
      <c r="AJ28" s="64"/>
      <c r="AK28" s="2" t="s">
        <v>34</v>
      </c>
      <c r="AL28" s="2" t="s">
        <v>354</v>
      </c>
      <c r="AM28" s="2" t="s">
        <v>355</v>
      </c>
      <c r="AN28" s="3"/>
      <c r="AO28" s="2" t="s">
        <v>353</v>
      </c>
      <c r="AP28" s="64"/>
    </row>
    <row r="29" spans="1:43" s="65" customFormat="1" ht="72" x14ac:dyDescent="0.25">
      <c r="A29" s="2" t="s">
        <v>363</v>
      </c>
      <c r="B29" s="1" t="s">
        <v>364</v>
      </c>
      <c r="C29" s="2" t="s">
        <v>24</v>
      </c>
      <c r="D29" s="2" t="s">
        <v>179</v>
      </c>
      <c r="E29" s="3" t="s">
        <v>66</v>
      </c>
      <c r="F29" s="3">
        <v>80098547</v>
      </c>
      <c r="G29" s="3" t="s">
        <v>104</v>
      </c>
      <c r="H29" s="2" t="s">
        <v>131</v>
      </c>
      <c r="I29" s="4">
        <v>30451</v>
      </c>
      <c r="J29" s="5" t="s">
        <v>358</v>
      </c>
      <c r="K29" s="7">
        <v>43483</v>
      </c>
      <c r="L29" s="7">
        <v>43486</v>
      </c>
      <c r="M29" s="7">
        <v>43834</v>
      </c>
      <c r="N29" s="3" t="s">
        <v>238</v>
      </c>
      <c r="O29" s="63">
        <v>50085000</v>
      </c>
      <c r="P29" s="63">
        <v>5008500</v>
      </c>
      <c r="Q29" s="3" t="s">
        <v>104</v>
      </c>
      <c r="R29" s="3" t="s">
        <v>104</v>
      </c>
      <c r="S29" s="2" t="s">
        <v>1042</v>
      </c>
      <c r="T29" s="36">
        <v>7512750</v>
      </c>
      <c r="U29" s="37">
        <v>43775</v>
      </c>
      <c r="V29" s="63">
        <f t="shared" si="0"/>
        <v>57597750</v>
      </c>
      <c r="W29" s="2" t="s">
        <v>359</v>
      </c>
      <c r="X29" s="3" t="s">
        <v>218</v>
      </c>
      <c r="Y29" s="2" t="s">
        <v>614</v>
      </c>
      <c r="Z29" s="2" t="s">
        <v>1161</v>
      </c>
      <c r="AA29" s="7">
        <v>43482</v>
      </c>
      <c r="AB29" s="2" t="s">
        <v>1162</v>
      </c>
      <c r="AC29" s="7">
        <v>43486</v>
      </c>
      <c r="AD29" s="2" t="s">
        <v>240</v>
      </c>
      <c r="AE29" s="2" t="s">
        <v>143</v>
      </c>
      <c r="AF29" s="2"/>
      <c r="AG29" s="2" t="s">
        <v>229</v>
      </c>
      <c r="AH29" s="2" t="s">
        <v>102</v>
      </c>
      <c r="AI29" s="3"/>
      <c r="AJ29" s="64"/>
      <c r="AK29" s="2" t="s">
        <v>360</v>
      </c>
      <c r="AL29" s="2" t="s">
        <v>164</v>
      </c>
      <c r="AM29" s="2" t="s">
        <v>103</v>
      </c>
      <c r="AN29" s="2"/>
      <c r="AO29" s="2" t="s">
        <v>362</v>
      </c>
      <c r="AP29" s="64"/>
      <c r="AQ29" s="65" t="s">
        <v>361</v>
      </c>
    </row>
    <row r="30" spans="1:43" s="65" customFormat="1" ht="72" x14ac:dyDescent="0.25">
      <c r="A30" s="3" t="s">
        <v>480</v>
      </c>
      <c r="B30" s="3" t="s">
        <v>481</v>
      </c>
      <c r="C30" s="2" t="s">
        <v>24</v>
      </c>
      <c r="D30" s="2" t="s">
        <v>179</v>
      </c>
      <c r="E30" s="3" t="s">
        <v>50</v>
      </c>
      <c r="F30" s="3">
        <v>80017154</v>
      </c>
      <c r="G30" s="3" t="s">
        <v>104</v>
      </c>
      <c r="H30" s="2"/>
      <c r="I30" s="4">
        <v>28318</v>
      </c>
      <c r="J30" s="5" t="s">
        <v>483</v>
      </c>
      <c r="K30" s="4">
        <v>43483</v>
      </c>
      <c r="L30" s="4">
        <v>43486</v>
      </c>
      <c r="M30" s="4">
        <v>40198</v>
      </c>
      <c r="N30" s="3" t="s">
        <v>238</v>
      </c>
      <c r="O30" s="63">
        <v>23782500</v>
      </c>
      <c r="P30" s="63">
        <v>2378250</v>
      </c>
      <c r="Q30" s="3" t="s">
        <v>104</v>
      </c>
      <c r="R30" s="3" t="s">
        <v>104</v>
      </c>
      <c r="S30" s="2" t="s">
        <v>1165</v>
      </c>
      <c r="T30" s="36">
        <v>4756500</v>
      </c>
      <c r="U30" s="4">
        <v>43775</v>
      </c>
      <c r="V30" s="63">
        <f t="shared" si="0"/>
        <v>28539000</v>
      </c>
      <c r="W30" s="2" t="s">
        <v>484</v>
      </c>
      <c r="X30" s="3" t="s">
        <v>218</v>
      </c>
      <c r="Y30" s="3" t="s">
        <v>612</v>
      </c>
      <c r="Z30" s="3" t="s">
        <v>1163</v>
      </c>
      <c r="AA30" s="4">
        <v>43482</v>
      </c>
      <c r="AB30" s="3" t="s">
        <v>1164</v>
      </c>
      <c r="AC30" s="4">
        <v>43486</v>
      </c>
      <c r="AD30" s="3" t="s">
        <v>240</v>
      </c>
      <c r="AE30" s="2" t="s">
        <v>143</v>
      </c>
      <c r="AF30" s="2"/>
      <c r="AG30" s="2" t="s">
        <v>229</v>
      </c>
      <c r="AH30" s="3" t="s">
        <v>102</v>
      </c>
      <c r="AI30" s="4"/>
      <c r="AJ30" s="3"/>
      <c r="AK30" s="3"/>
      <c r="AL30" s="2" t="s">
        <v>485</v>
      </c>
      <c r="AM30" s="2" t="s">
        <v>486</v>
      </c>
      <c r="AN30" s="3"/>
      <c r="AO30" s="2" t="s">
        <v>482</v>
      </c>
      <c r="AP30" s="64"/>
    </row>
    <row r="31" spans="1:43" s="65" customFormat="1" ht="48" x14ac:dyDescent="0.25">
      <c r="A31" s="3" t="s">
        <v>365</v>
      </c>
      <c r="B31" s="3" t="s">
        <v>366</v>
      </c>
      <c r="C31" s="2" t="s">
        <v>24</v>
      </c>
      <c r="D31" s="2" t="s">
        <v>179</v>
      </c>
      <c r="E31" s="3" t="s">
        <v>62</v>
      </c>
      <c r="F31" s="3">
        <v>1019039548</v>
      </c>
      <c r="G31" s="3" t="s">
        <v>104</v>
      </c>
      <c r="H31" s="2" t="s">
        <v>123</v>
      </c>
      <c r="I31" s="4">
        <v>32842</v>
      </c>
      <c r="J31" s="5" t="s">
        <v>94</v>
      </c>
      <c r="K31" s="4">
        <v>43483</v>
      </c>
      <c r="L31" s="4">
        <v>43486</v>
      </c>
      <c r="M31" s="7">
        <v>43850</v>
      </c>
      <c r="N31" s="3" t="s">
        <v>238</v>
      </c>
      <c r="O31" s="63">
        <v>23762500</v>
      </c>
      <c r="P31" s="63">
        <v>2376250</v>
      </c>
      <c r="Q31" s="3" t="s">
        <v>104</v>
      </c>
      <c r="R31" s="3" t="s">
        <v>104</v>
      </c>
      <c r="S31" s="2" t="s">
        <v>1037</v>
      </c>
      <c r="T31" s="36">
        <v>4752500</v>
      </c>
      <c r="U31" s="4">
        <v>43775</v>
      </c>
      <c r="V31" s="63">
        <f t="shared" si="0"/>
        <v>28515000</v>
      </c>
      <c r="W31" s="2" t="s">
        <v>1030</v>
      </c>
      <c r="X31" s="3" t="s">
        <v>218</v>
      </c>
      <c r="Y31" s="3" t="s">
        <v>612</v>
      </c>
      <c r="Z31" s="3">
        <v>192</v>
      </c>
      <c r="AA31" s="4">
        <v>43482</v>
      </c>
      <c r="AB31" s="3">
        <v>46</v>
      </c>
      <c r="AC31" s="4">
        <v>43486</v>
      </c>
      <c r="AD31" s="3" t="s">
        <v>240</v>
      </c>
      <c r="AE31" s="2" t="s">
        <v>143</v>
      </c>
      <c r="AF31" s="2"/>
      <c r="AG31" s="2" t="s">
        <v>229</v>
      </c>
      <c r="AH31" s="3" t="s">
        <v>102</v>
      </c>
      <c r="AI31" s="4"/>
      <c r="AJ31" s="3"/>
      <c r="AK31" s="3"/>
      <c r="AL31" s="2" t="s">
        <v>140</v>
      </c>
      <c r="AM31" s="3" t="s">
        <v>103</v>
      </c>
      <c r="AN31" s="3"/>
      <c r="AO31" s="2" t="s">
        <v>367</v>
      </c>
      <c r="AP31" s="64"/>
    </row>
    <row r="32" spans="1:43" s="65" customFormat="1" ht="48" x14ac:dyDescent="0.25">
      <c r="A32" s="2" t="s">
        <v>368</v>
      </c>
      <c r="B32" s="2" t="s">
        <v>369</v>
      </c>
      <c r="C32" s="2" t="s">
        <v>24</v>
      </c>
      <c r="D32" s="2" t="s">
        <v>179</v>
      </c>
      <c r="E32" s="3" t="s">
        <v>58</v>
      </c>
      <c r="F32" s="3">
        <v>1063356753</v>
      </c>
      <c r="G32" s="3" t="s">
        <v>104</v>
      </c>
      <c r="H32" s="2" t="s">
        <v>200</v>
      </c>
      <c r="I32" s="4">
        <v>32182</v>
      </c>
      <c r="J32" s="5" t="s">
        <v>91</v>
      </c>
      <c r="K32" s="7">
        <v>43486</v>
      </c>
      <c r="L32" s="7">
        <v>43487</v>
      </c>
      <c r="M32" s="7">
        <v>43820</v>
      </c>
      <c r="N32" s="2" t="s">
        <v>224</v>
      </c>
      <c r="O32" s="63">
        <v>40068000</v>
      </c>
      <c r="P32" s="63">
        <v>5008500</v>
      </c>
      <c r="Q32" s="3" t="s">
        <v>104</v>
      </c>
      <c r="R32" s="3" t="s">
        <v>104</v>
      </c>
      <c r="S32" s="38" t="s">
        <v>1313</v>
      </c>
      <c r="T32" s="36">
        <v>15025500</v>
      </c>
      <c r="U32" s="37">
        <v>43727</v>
      </c>
      <c r="V32" s="63">
        <f t="shared" si="0"/>
        <v>55093500</v>
      </c>
      <c r="W32" s="2" t="s">
        <v>370</v>
      </c>
      <c r="X32" s="3" t="s">
        <v>218</v>
      </c>
      <c r="Y32" s="2" t="s">
        <v>611</v>
      </c>
      <c r="Z32" s="2" t="s">
        <v>971</v>
      </c>
      <c r="AA32" s="7">
        <v>43483</v>
      </c>
      <c r="AB32" s="2" t="s">
        <v>972</v>
      </c>
      <c r="AC32" s="7">
        <v>43487</v>
      </c>
      <c r="AD32" s="2" t="s">
        <v>1308</v>
      </c>
      <c r="AE32" s="2" t="s">
        <v>143</v>
      </c>
      <c r="AF32" s="2"/>
      <c r="AG32" s="2" t="s">
        <v>229</v>
      </c>
      <c r="AH32" s="2" t="s">
        <v>102</v>
      </c>
      <c r="AI32" s="3"/>
      <c r="AJ32" s="64"/>
      <c r="AK32" s="2"/>
      <c r="AL32" s="2" t="s">
        <v>34</v>
      </c>
      <c r="AM32" s="2" t="s">
        <v>371</v>
      </c>
      <c r="AN32" s="3"/>
      <c r="AO32" s="2" t="s">
        <v>372</v>
      </c>
      <c r="AP32" s="64"/>
    </row>
    <row r="33" spans="1:42" s="65" customFormat="1" ht="72" x14ac:dyDescent="0.25">
      <c r="A33" s="2" t="s">
        <v>373</v>
      </c>
      <c r="B33" s="2" t="s">
        <v>374</v>
      </c>
      <c r="C33" s="2" t="s">
        <v>24</v>
      </c>
      <c r="D33" s="2" t="s">
        <v>179</v>
      </c>
      <c r="E33" s="2" t="s">
        <v>56</v>
      </c>
      <c r="F33" s="3">
        <v>1013591512</v>
      </c>
      <c r="G33" s="3" t="s">
        <v>104</v>
      </c>
      <c r="H33" s="2" t="s">
        <v>127</v>
      </c>
      <c r="I33" s="4">
        <v>31926</v>
      </c>
      <c r="J33" s="5" t="s">
        <v>358</v>
      </c>
      <c r="K33" s="7">
        <v>43486</v>
      </c>
      <c r="L33" s="7">
        <v>43487</v>
      </c>
      <c r="M33" s="7">
        <v>43842</v>
      </c>
      <c r="N33" s="3" t="s">
        <v>238</v>
      </c>
      <c r="O33" s="63">
        <v>50085000</v>
      </c>
      <c r="P33" s="63">
        <v>5008500</v>
      </c>
      <c r="Q33" s="3" t="s">
        <v>104</v>
      </c>
      <c r="R33" s="3" t="s">
        <v>104</v>
      </c>
      <c r="S33" s="38" t="s">
        <v>1314</v>
      </c>
      <c r="T33" s="36">
        <v>8681400</v>
      </c>
      <c r="U33" s="37">
        <v>43775</v>
      </c>
      <c r="V33" s="63">
        <f t="shared" si="0"/>
        <v>58766400</v>
      </c>
      <c r="W33" s="2" t="s">
        <v>375</v>
      </c>
      <c r="X33" s="3" t="s">
        <v>218</v>
      </c>
      <c r="Y33" s="2" t="s">
        <v>614</v>
      </c>
      <c r="Z33" s="2">
        <v>194</v>
      </c>
      <c r="AA33" s="7">
        <v>43482</v>
      </c>
      <c r="AB33" s="2">
        <v>63</v>
      </c>
      <c r="AC33" s="7">
        <v>43487</v>
      </c>
      <c r="AD33" s="2" t="s">
        <v>1315</v>
      </c>
      <c r="AE33" s="2" t="s">
        <v>143</v>
      </c>
      <c r="AF33" s="2"/>
      <c r="AG33" s="2" t="s">
        <v>229</v>
      </c>
      <c r="AH33" s="2" t="s">
        <v>102</v>
      </c>
      <c r="AI33" s="3"/>
      <c r="AJ33" s="64"/>
      <c r="AK33" s="2"/>
      <c r="AL33" s="2" t="s">
        <v>360</v>
      </c>
      <c r="AM33" s="2" t="s">
        <v>376</v>
      </c>
      <c r="AN33" s="3"/>
      <c r="AO33" s="2" t="s">
        <v>377</v>
      </c>
      <c r="AP33" s="64"/>
    </row>
    <row r="34" spans="1:42" s="65" customFormat="1" ht="48" x14ac:dyDescent="0.25">
      <c r="A34" s="2" t="s">
        <v>378</v>
      </c>
      <c r="B34" s="2" t="s">
        <v>379</v>
      </c>
      <c r="C34" s="2" t="s">
        <v>24</v>
      </c>
      <c r="D34" s="2" t="s">
        <v>179</v>
      </c>
      <c r="E34" s="3" t="s">
        <v>59</v>
      </c>
      <c r="F34" s="3">
        <v>79142422</v>
      </c>
      <c r="G34" s="3" t="s">
        <v>104</v>
      </c>
      <c r="H34" s="2" t="s">
        <v>136</v>
      </c>
      <c r="I34" s="4">
        <v>20960</v>
      </c>
      <c r="J34" s="5" t="s">
        <v>92</v>
      </c>
      <c r="K34" s="7">
        <v>43486</v>
      </c>
      <c r="L34" s="7">
        <v>43486</v>
      </c>
      <c r="M34" s="7">
        <v>43845</v>
      </c>
      <c r="N34" s="2" t="s">
        <v>380</v>
      </c>
      <c r="O34" s="63">
        <v>68000000</v>
      </c>
      <c r="P34" s="63">
        <v>6000000</v>
      </c>
      <c r="Q34" s="3" t="s">
        <v>104</v>
      </c>
      <c r="R34" s="3" t="s">
        <v>104</v>
      </c>
      <c r="S34" s="38" t="s">
        <v>1316</v>
      </c>
      <c r="T34" s="36">
        <v>3000000</v>
      </c>
      <c r="U34" s="37">
        <v>43822</v>
      </c>
      <c r="V34" s="63">
        <f t="shared" si="0"/>
        <v>71000000</v>
      </c>
      <c r="W34" s="2" t="s">
        <v>1220</v>
      </c>
      <c r="X34" s="3" t="s">
        <v>218</v>
      </c>
      <c r="Y34" s="2" t="s">
        <v>609</v>
      </c>
      <c r="Z34" s="2">
        <v>222</v>
      </c>
      <c r="AA34" s="7">
        <v>43483</v>
      </c>
      <c r="AB34" s="2">
        <v>39</v>
      </c>
      <c r="AC34" s="7">
        <v>43486</v>
      </c>
      <c r="AD34" s="2" t="s">
        <v>381</v>
      </c>
      <c r="AE34" s="2" t="s">
        <v>225</v>
      </c>
      <c r="AF34" s="2"/>
      <c r="AG34" s="2" t="s">
        <v>229</v>
      </c>
      <c r="AH34" s="2" t="s">
        <v>102</v>
      </c>
      <c r="AI34" s="3"/>
      <c r="AJ34" s="64"/>
      <c r="AK34" s="2" t="s">
        <v>382</v>
      </c>
      <c r="AL34" s="2" t="s">
        <v>161</v>
      </c>
      <c r="AM34" s="2" t="s">
        <v>103</v>
      </c>
      <c r="AN34" s="3"/>
      <c r="AO34" s="2" t="s">
        <v>383</v>
      </c>
      <c r="AP34" s="64"/>
    </row>
    <row r="35" spans="1:42" s="65" customFormat="1" ht="48" x14ac:dyDescent="0.25">
      <c r="A35" s="3" t="s">
        <v>475</v>
      </c>
      <c r="B35" s="3" t="s">
        <v>476</v>
      </c>
      <c r="C35" s="2" t="s">
        <v>24</v>
      </c>
      <c r="D35" s="2" t="s">
        <v>179</v>
      </c>
      <c r="E35" s="3" t="s">
        <v>49</v>
      </c>
      <c r="F35" s="3">
        <v>39755870</v>
      </c>
      <c r="G35" s="3" t="s">
        <v>104</v>
      </c>
      <c r="H35" s="2" t="s">
        <v>137</v>
      </c>
      <c r="I35" s="4">
        <v>25420</v>
      </c>
      <c r="J35" s="5" t="s">
        <v>182</v>
      </c>
      <c r="K35" s="4">
        <v>43486</v>
      </c>
      <c r="L35" s="4">
        <v>43486</v>
      </c>
      <c r="M35" s="4">
        <v>43850</v>
      </c>
      <c r="N35" s="3" t="s">
        <v>238</v>
      </c>
      <c r="O35" s="63">
        <v>22260000</v>
      </c>
      <c r="P35" s="63">
        <v>2226000</v>
      </c>
      <c r="Q35" s="3" t="s">
        <v>104</v>
      </c>
      <c r="R35" s="3" t="s">
        <v>104</v>
      </c>
      <c r="S35" s="2" t="s">
        <v>1043</v>
      </c>
      <c r="T35" s="36">
        <v>4452000</v>
      </c>
      <c r="U35" s="4">
        <v>43775</v>
      </c>
      <c r="V35" s="63">
        <f t="shared" si="0"/>
        <v>26712000</v>
      </c>
      <c r="W35" s="2" t="s">
        <v>1026</v>
      </c>
      <c r="X35" s="3" t="s">
        <v>218</v>
      </c>
      <c r="Y35" s="2" t="s">
        <v>609</v>
      </c>
      <c r="Z35" s="3">
        <v>221</v>
      </c>
      <c r="AA35" s="4">
        <v>43483</v>
      </c>
      <c r="AB35" s="3">
        <v>40</v>
      </c>
      <c r="AC35" s="4">
        <v>43486</v>
      </c>
      <c r="AD35" s="3" t="s">
        <v>240</v>
      </c>
      <c r="AE35" s="2" t="s">
        <v>143</v>
      </c>
      <c r="AF35" s="2"/>
      <c r="AG35" s="2" t="s">
        <v>229</v>
      </c>
      <c r="AH35" s="3" t="s">
        <v>102</v>
      </c>
      <c r="AI35" s="4"/>
      <c r="AJ35" s="3"/>
      <c r="AK35" s="3"/>
      <c r="AL35" s="2" t="s">
        <v>152</v>
      </c>
      <c r="AM35" s="3" t="s">
        <v>103</v>
      </c>
      <c r="AN35" s="3"/>
      <c r="AO35" s="2" t="s">
        <v>490</v>
      </c>
      <c r="AP35" s="64"/>
    </row>
    <row r="36" spans="1:42" s="65" customFormat="1" ht="72" x14ac:dyDescent="0.25">
      <c r="A36" s="3" t="s">
        <v>473</v>
      </c>
      <c r="B36" s="3" t="s">
        <v>474</v>
      </c>
      <c r="C36" s="2" t="s">
        <v>24</v>
      </c>
      <c r="D36" s="2" t="s">
        <v>179</v>
      </c>
      <c r="E36" s="3" t="s">
        <v>80</v>
      </c>
      <c r="F36" s="3">
        <v>80373766</v>
      </c>
      <c r="G36" s="3" t="s">
        <v>104</v>
      </c>
      <c r="H36" s="2" t="s">
        <v>201</v>
      </c>
      <c r="I36" s="4">
        <v>26225</v>
      </c>
      <c r="J36" s="5" t="s">
        <v>358</v>
      </c>
      <c r="K36" s="4">
        <v>43486</v>
      </c>
      <c r="L36" s="4">
        <v>43487</v>
      </c>
      <c r="M36" s="4">
        <v>43828</v>
      </c>
      <c r="N36" s="3" t="s">
        <v>238</v>
      </c>
      <c r="O36" s="63">
        <v>50085000</v>
      </c>
      <c r="P36" s="63">
        <v>5008500</v>
      </c>
      <c r="Q36" s="3" t="s">
        <v>104</v>
      </c>
      <c r="R36" s="3" t="s">
        <v>104</v>
      </c>
      <c r="S36" s="38" t="s">
        <v>1317</v>
      </c>
      <c r="T36" s="36">
        <v>6344100</v>
      </c>
      <c r="U36" s="4">
        <v>43775</v>
      </c>
      <c r="V36" s="63">
        <f t="shared" si="0"/>
        <v>56429100</v>
      </c>
      <c r="W36" s="2" t="s">
        <v>1033</v>
      </c>
      <c r="X36" s="3" t="s">
        <v>218</v>
      </c>
      <c r="Y36" s="2" t="s">
        <v>614</v>
      </c>
      <c r="Z36" s="3" t="s">
        <v>1166</v>
      </c>
      <c r="AA36" s="4">
        <v>43482</v>
      </c>
      <c r="AB36" s="3" t="s">
        <v>1167</v>
      </c>
      <c r="AC36" s="4">
        <v>43487</v>
      </c>
      <c r="AD36" s="3" t="s">
        <v>240</v>
      </c>
      <c r="AE36" s="2" t="s">
        <v>143</v>
      </c>
      <c r="AF36" s="2"/>
      <c r="AG36" s="2" t="s">
        <v>229</v>
      </c>
      <c r="AH36" s="3" t="s">
        <v>102</v>
      </c>
      <c r="AI36" s="4"/>
      <c r="AJ36" s="3"/>
      <c r="AK36" s="3"/>
      <c r="AL36" s="2" t="s">
        <v>164</v>
      </c>
      <c r="AM36" s="3" t="s">
        <v>491</v>
      </c>
      <c r="AN36" s="3"/>
      <c r="AO36" s="2" t="s">
        <v>492</v>
      </c>
      <c r="AP36" s="64"/>
    </row>
    <row r="37" spans="1:42" s="65" customFormat="1" ht="84" x14ac:dyDescent="0.25">
      <c r="A37" s="3" t="s">
        <v>471</v>
      </c>
      <c r="B37" s="3" t="s">
        <v>472</v>
      </c>
      <c r="C37" s="2" t="s">
        <v>24</v>
      </c>
      <c r="D37" s="2" t="s">
        <v>179</v>
      </c>
      <c r="E37" s="3" t="s">
        <v>72</v>
      </c>
      <c r="F37" s="3">
        <v>79785438</v>
      </c>
      <c r="G37" s="3" t="s">
        <v>104</v>
      </c>
      <c r="H37" s="2" t="s">
        <v>107</v>
      </c>
      <c r="I37" s="4">
        <v>27839</v>
      </c>
      <c r="J37" s="5" t="s">
        <v>493</v>
      </c>
      <c r="K37" s="4">
        <v>43486</v>
      </c>
      <c r="L37" s="4">
        <v>43487</v>
      </c>
      <c r="M37" s="4">
        <v>43845</v>
      </c>
      <c r="N37" s="2" t="s">
        <v>380</v>
      </c>
      <c r="O37" s="63">
        <v>68000000</v>
      </c>
      <c r="P37" s="63">
        <v>6000000</v>
      </c>
      <c r="Q37" s="3" t="s">
        <v>104</v>
      </c>
      <c r="R37" s="3" t="s">
        <v>104</v>
      </c>
      <c r="S37" s="2" t="s">
        <v>1287</v>
      </c>
      <c r="T37" s="36">
        <v>3000000</v>
      </c>
      <c r="U37" s="4">
        <v>43822</v>
      </c>
      <c r="V37" s="63">
        <f t="shared" si="0"/>
        <v>71000000</v>
      </c>
      <c r="W37" s="2" t="s">
        <v>495</v>
      </c>
      <c r="X37" s="3" t="s">
        <v>218</v>
      </c>
      <c r="Y37" s="2" t="s">
        <v>609</v>
      </c>
      <c r="Z37" s="3">
        <v>223</v>
      </c>
      <c r="AA37" s="4">
        <v>43483</v>
      </c>
      <c r="AB37" s="3">
        <v>70</v>
      </c>
      <c r="AC37" s="4">
        <v>43487</v>
      </c>
      <c r="AD37" s="2" t="s">
        <v>381</v>
      </c>
      <c r="AE37" s="2" t="s">
        <v>225</v>
      </c>
      <c r="AF37" s="2"/>
      <c r="AG37" s="2" t="s">
        <v>229</v>
      </c>
      <c r="AH37" s="3" t="s">
        <v>102</v>
      </c>
      <c r="AI37" s="4"/>
      <c r="AJ37" s="3"/>
      <c r="AK37" s="3"/>
      <c r="AL37" s="2" t="s">
        <v>161</v>
      </c>
      <c r="AM37" s="3" t="s">
        <v>103</v>
      </c>
      <c r="AN37" s="3"/>
      <c r="AO37" s="2" t="s">
        <v>494</v>
      </c>
      <c r="AP37" s="64"/>
    </row>
    <row r="38" spans="1:42" s="65" customFormat="1" ht="58.5" customHeight="1" x14ac:dyDescent="0.25">
      <c r="A38" s="3" t="s">
        <v>469</v>
      </c>
      <c r="B38" s="3" t="s">
        <v>470</v>
      </c>
      <c r="C38" s="2" t="s">
        <v>24</v>
      </c>
      <c r="D38" s="2" t="s">
        <v>179</v>
      </c>
      <c r="E38" s="3" t="s">
        <v>47</v>
      </c>
      <c r="F38" s="3">
        <v>79534425</v>
      </c>
      <c r="G38" s="3" t="s">
        <v>104</v>
      </c>
      <c r="H38" s="3" t="s">
        <v>139</v>
      </c>
      <c r="I38" s="4">
        <v>25922</v>
      </c>
      <c r="J38" s="5" t="s">
        <v>181</v>
      </c>
      <c r="K38" s="4">
        <v>43486</v>
      </c>
      <c r="L38" s="4">
        <v>43487</v>
      </c>
      <c r="M38" s="4">
        <v>43851</v>
      </c>
      <c r="N38" s="3" t="s">
        <v>238</v>
      </c>
      <c r="O38" s="63">
        <v>23762550</v>
      </c>
      <c r="P38" s="63">
        <v>2376255</v>
      </c>
      <c r="Q38" s="3" t="s">
        <v>104</v>
      </c>
      <c r="R38" s="3" t="s">
        <v>104</v>
      </c>
      <c r="S38" s="2" t="s">
        <v>1040</v>
      </c>
      <c r="T38" s="36">
        <v>4752510</v>
      </c>
      <c r="U38" s="4">
        <v>43775</v>
      </c>
      <c r="V38" s="63">
        <f t="shared" si="0"/>
        <v>28515060</v>
      </c>
      <c r="W38" s="2" t="s">
        <v>501</v>
      </c>
      <c r="X38" s="3" t="s">
        <v>218</v>
      </c>
      <c r="Y38" s="2" t="s">
        <v>613</v>
      </c>
      <c r="Z38" s="3">
        <v>224</v>
      </c>
      <c r="AA38" s="4">
        <v>43483</v>
      </c>
      <c r="AB38" s="3">
        <v>71</v>
      </c>
      <c r="AC38" s="4">
        <v>43487</v>
      </c>
      <c r="AD38" s="3" t="s">
        <v>240</v>
      </c>
      <c r="AE38" s="2" t="s">
        <v>143</v>
      </c>
      <c r="AF38" s="2"/>
      <c r="AG38" s="2" t="s">
        <v>229</v>
      </c>
      <c r="AH38" s="3" t="s">
        <v>102</v>
      </c>
      <c r="AI38" s="4"/>
      <c r="AJ38" s="3"/>
      <c r="AK38" s="3"/>
      <c r="AL38" s="2" t="s">
        <v>498</v>
      </c>
      <c r="AM38" s="3" t="s">
        <v>499</v>
      </c>
      <c r="AN38" s="3"/>
      <c r="AO38" s="2" t="s">
        <v>500</v>
      </c>
      <c r="AP38" s="64"/>
    </row>
    <row r="39" spans="1:42" s="65" customFormat="1" ht="42" customHeight="1" x14ac:dyDescent="0.25">
      <c r="A39" s="3" t="s">
        <v>467</v>
      </c>
      <c r="B39" s="3" t="s">
        <v>468</v>
      </c>
      <c r="C39" s="2" t="s">
        <v>24</v>
      </c>
      <c r="D39" s="2" t="s">
        <v>179</v>
      </c>
      <c r="E39" s="3" t="s">
        <v>48</v>
      </c>
      <c r="F39" s="3">
        <v>51880973</v>
      </c>
      <c r="G39" s="3" t="s">
        <v>104</v>
      </c>
      <c r="H39" s="3" t="s">
        <v>138</v>
      </c>
      <c r="I39" s="4">
        <v>24809</v>
      </c>
      <c r="J39" s="5" t="s">
        <v>85</v>
      </c>
      <c r="K39" s="4">
        <v>43486</v>
      </c>
      <c r="L39" s="4">
        <v>43487</v>
      </c>
      <c r="M39" s="4">
        <v>43851</v>
      </c>
      <c r="N39" s="3" t="s">
        <v>238</v>
      </c>
      <c r="O39" s="63">
        <v>23762550</v>
      </c>
      <c r="P39" s="63">
        <v>2376255</v>
      </c>
      <c r="Q39" s="3" t="s">
        <v>104</v>
      </c>
      <c r="R39" s="3" t="s">
        <v>104</v>
      </c>
      <c r="S39" s="2" t="s">
        <v>1037</v>
      </c>
      <c r="T39" s="36">
        <v>4752510</v>
      </c>
      <c r="U39" s="4">
        <v>43775</v>
      </c>
      <c r="V39" s="63">
        <f t="shared" si="0"/>
        <v>28515060</v>
      </c>
      <c r="W39" s="2" t="s">
        <v>1032</v>
      </c>
      <c r="X39" s="3" t="s">
        <v>218</v>
      </c>
      <c r="Y39" s="3" t="s">
        <v>612</v>
      </c>
      <c r="Z39" s="3">
        <v>161</v>
      </c>
      <c r="AA39" s="4">
        <v>43481</v>
      </c>
      <c r="AB39" s="3">
        <v>64</v>
      </c>
      <c r="AC39" s="4">
        <v>43487</v>
      </c>
      <c r="AD39" s="3" t="s">
        <v>240</v>
      </c>
      <c r="AE39" s="2" t="s">
        <v>143</v>
      </c>
      <c r="AF39" s="2"/>
      <c r="AG39" s="2" t="s">
        <v>229</v>
      </c>
      <c r="AH39" s="3" t="s">
        <v>102</v>
      </c>
      <c r="AI39" s="4"/>
      <c r="AJ39" s="3"/>
      <c r="AK39" s="3"/>
      <c r="AL39" s="2" t="s">
        <v>160</v>
      </c>
      <c r="AM39" s="3" t="s">
        <v>507</v>
      </c>
      <c r="AN39" s="3"/>
      <c r="AO39" s="2" t="s">
        <v>508</v>
      </c>
      <c r="AP39" s="64"/>
    </row>
    <row r="40" spans="1:42" s="65" customFormat="1" ht="58.5" customHeight="1" x14ac:dyDescent="0.25">
      <c r="A40" s="3" t="s">
        <v>465</v>
      </c>
      <c r="B40" s="3" t="s">
        <v>466</v>
      </c>
      <c r="C40" s="2" t="s">
        <v>24</v>
      </c>
      <c r="D40" s="2" t="s">
        <v>179</v>
      </c>
      <c r="E40" s="3" t="s">
        <v>64</v>
      </c>
      <c r="F40" s="3">
        <v>80203157</v>
      </c>
      <c r="G40" s="3" t="s">
        <v>104</v>
      </c>
      <c r="H40" s="2" t="s">
        <v>210</v>
      </c>
      <c r="I40" s="4">
        <v>30447</v>
      </c>
      <c r="J40" s="5" t="s">
        <v>95</v>
      </c>
      <c r="K40" s="4">
        <v>43486</v>
      </c>
      <c r="L40" s="4">
        <v>43487</v>
      </c>
      <c r="M40" s="4">
        <v>43820</v>
      </c>
      <c r="N40" s="3" t="s">
        <v>224</v>
      </c>
      <c r="O40" s="63">
        <v>40068000</v>
      </c>
      <c r="P40" s="63">
        <v>5008500</v>
      </c>
      <c r="Q40" s="3" t="s">
        <v>104</v>
      </c>
      <c r="R40" s="3" t="s">
        <v>104</v>
      </c>
      <c r="S40" s="2" t="s">
        <v>1036</v>
      </c>
      <c r="T40" s="36">
        <v>15025500</v>
      </c>
      <c r="U40" s="4">
        <v>43724</v>
      </c>
      <c r="V40" s="63">
        <f t="shared" si="0"/>
        <v>55093500</v>
      </c>
      <c r="W40" s="2" t="s">
        <v>497</v>
      </c>
      <c r="X40" s="3" t="s">
        <v>218</v>
      </c>
      <c r="Y40" s="3" t="s">
        <v>611</v>
      </c>
      <c r="Z40" s="3" t="s">
        <v>935</v>
      </c>
      <c r="AA40" s="4">
        <v>43483</v>
      </c>
      <c r="AB40" s="3" t="s">
        <v>936</v>
      </c>
      <c r="AC40" s="4">
        <v>43487</v>
      </c>
      <c r="AD40" s="3" t="s">
        <v>240</v>
      </c>
      <c r="AE40" s="2" t="s">
        <v>143</v>
      </c>
      <c r="AF40" s="2"/>
      <c r="AG40" s="2" t="s">
        <v>229</v>
      </c>
      <c r="AH40" s="3" t="s">
        <v>102</v>
      </c>
      <c r="AI40" s="4"/>
      <c r="AJ40" s="3"/>
      <c r="AK40" s="3"/>
      <c r="AL40" s="2" t="s">
        <v>175</v>
      </c>
      <c r="AM40" s="3" t="s">
        <v>103</v>
      </c>
      <c r="AN40" s="3"/>
      <c r="AO40" s="2" t="s">
        <v>496</v>
      </c>
      <c r="AP40" s="64"/>
    </row>
    <row r="41" spans="1:42" s="65" customFormat="1" ht="60.75" customHeight="1" x14ac:dyDescent="0.25">
      <c r="A41" s="6" t="s">
        <v>463</v>
      </c>
      <c r="B41" s="70" t="s">
        <v>464</v>
      </c>
      <c r="C41" s="2" t="s">
        <v>24</v>
      </c>
      <c r="D41" s="2" t="s">
        <v>179</v>
      </c>
      <c r="E41" s="3" t="s">
        <v>44</v>
      </c>
      <c r="F41" s="3">
        <v>79257489</v>
      </c>
      <c r="G41" s="3" t="s">
        <v>104</v>
      </c>
      <c r="H41" s="3" t="s">
        <v>139</v>
      </c>
      <c r="I41" s="4">
        <v>22802</v>
      </c>
      <c r="J41" s="5" t="s">
        <v>183</v>
      </c>
      <c r="K41" s="4">
        <v>43486</v>
      </c>
      <c r="L41" s="4">
        <v>43487</v>
      </c>
      <c r="M41" s="4">
        <v>43790</v>
      </c>
      <c r="N41" s="3" t="s">
        <v>238</v>
      </c>
      <c r="O41" s="63">
        <v>23762550</v>
      </c>
      <c r="P41" s="63">
        <v>2376255</v>
      </c>
      <c r="Q41" s="3" t="s">
        <v>104</v>
      </c>
      <c r="R41" s="3" t="s">
        <v>104</v>
      </c>
      <c r="S41" s="3"/>
      <c r="T41" s="36"/>
      <c r="U41" s="3"/>
      <c r="V41" s="63">
        <f t="shared" si="0"/>
        <v>23762550</v>
      </c>
      <c r="W41" s="2" t="s">
        <v>513</v>
      </c>
      <c r="X41" s="3" t="s">
        <v>218</v>
      </c>
      <c r="Y41" s="3" t="s">
        <v>613</v>
      </c>
      <c r="Z41" s="3">
        <v>225</v>
      </c>
      <c r="AA41" s="4">
        <v>43483</v>
      </c>
      <c r="AB41" s="3">
        <v>73</v>
      </c>
      <c r="AC41" s="4">
        <v>43487</v>
      </c>
      <c r="AD41" s="3" t="s">
        <v>240</v>
      </c>
      <c r="AE41" s="2" t="s">
        <v>143</v>
      </c>
      <c r="AF41" s="2"/>
      <c r="AG41" s="2" t="s">
        <v>229</v>
      </c>
      <c r="AH41" s="3" t="s">
        <v>102</v>
      </c>
      <c r="AI41" s="4"/>
      <c r="AJ41" s="3"/>
      <c r="AK41" s="3"/>
      <c r="AL41" s="2" t="s">
        <v>498</v>
      </c>
      <c r="AM41" s="3" t="s">
        <v>103</v>
      </c>
      <c r="AN41" s="3"/>
      <c r="AO41" s="2" t="s">
        <v>514</v>
      </c>
      <c r="AP41" s="64"/>
    </row>
    <row r="42" spans="1:42" s="65" customFormat="1" ht="84" x14ac:dyDescent="0.25">
      <c r="A42" s="3" t="s">
        <v>461</v>
      </c>
      <c r="B42" s="3" t="s">
        <v>462</v>
      </c>
      <c r="C42" s="2" t="s">
        <v>24</v>
      </c>
      <c r="D42" s="2" t="s">
        <v>179</v>
      </c>
      <c r="E42" s="3" t="s">
        <v>196</v>
      </c>
      <c r="F42" s="3">
        <v>1013634060</v>
      </c>
      <c r="G42" s="3" t="s">
        <v>104</v>
      </c>
      <c r="H42" s="2" t="s">
        <v>197</v>
      </c>
      <c r="I42" s="4">
        <v>33798</v>
      </c>
      <c r="J42" s="5" t="s">
        <v>198</v>
      </c>
      <c r="K42" s="4">
        <v>43486</v>
      </c>
      <c r="L42" s="4">
        <v>43487</v>
      </c>
      <c r="M42" s="4">
        <v>43845</v>
      </c>
      <c r="N42" s="2" t="s">
        <v>515</v>
      </c>
      <c r="O42" s="63">
        <v>54080670</v>
      </c>
      <c r="P42" s="63">
        <v>4785900</v>
      </c>
      <c r="Q42" s="3" t="s">
        <v>104</v>
      </c>
      <c r="R42" s="3" t="s">
        <v>104</v>
      </c>
      <c r="S42" s="3" t="s">
        <v>1281</v>
      </c>
      <c r="T42" s="36">
        <v>2392950</v>
      </c>
      <c r="U42" s="3"/>
      <c r="V42" s="63">
        <f t="shared" si="0"/>
        <v>56473620</v>
      </c>
      <c r="W42" s="2" t="s">
        <v>518</v>
      </c>
      <c r="X42" s="3" t="s">
        <v>218</v>
      </c>
      <c r="Y42" s="3" t="s">
        <v>617</v>
      </c>
      <c r="Z42" s="3">
        <v>187</v>
      </c>
      <c r="AA42" s="4">
        <v>43482</v>
      </c>
      <c r="AB42" s="3">
        <v>75</v>
      </c>
      <c r="AC42" s="4">
        <v>43487</v>
      </c>
      <c r="AD42" s="3" t="s">
        <v>234</v>
      </c>
      <c r="AE42" s="2" t="s">
        <v>143</v>
      </c>
      <c r="AF42" s="2"/>
      <c r="AG42" s="2" t="s">
        <v>229</v>
      </c>
      <c r="AH42" s="3" t="s">
        <v>102</v>
      </c>
      <c r="AI42" s="4"/>
      <c r="AJ42" s="3"/>
      <c r="AK42" s="3"/>
      <c r="AL42" s="2" t="s">
        <v>516</v>
      </c>
      <c r="AM42" s="3" t="s">
        <v>103</v>
      </c>
      <c r="AN42" s="3"/>
      <c r="AO42" s="2" t="s">
        <v>517</v>
      </c>
      <c r="AP42" s="64"/>
    </row>
    <row r="43" spans="1:42" s="76" customFormat="1" ht="63" customHeight="1" x14ac:dyDescent="0.25">
      <c r="A43" s="14" t="s">
        <v>891</v>
      </c>
      <c r="B43" s="71" t="s">
        <v>460</v>
      </c>
      <c r="C43" s="14" t="s">
        <v>24</v>
      </c>
      <c r="D43" s="14" t="s">
        <v>179</v>
      </c>
      <c r="E43" s="71" t="s">
        <v>207</v>
      </c>
      <c r="F43" s="71">
        <v>37947376</v>
      </c>
      <c r="G43" s="71" t="s">
        <v>104</v>
      </c>
      <c r="H43" s="14" t="s">
        <v>208</v>
      </c>
      <c r="I43" s="72">
        <v>28785</v>
      </c>
      <c r="J43" s="73" t="s">
        <v>209</v>
      </c>
      <c r="K43" s="72"/>
      <c r="L43" s="72"/>
      <c r="M43" s="72"/>
      <c r="N43" s="71">
        <v>6</v>
      </c>
      <c r="O43" s="74">
        <v>13578600</v>
      </c>
      <c r="P43" s="74">
        <v>2263100</v>
      </c>
      <c r="Q43" s="71" t="s">
        <v>104</v>
      </c>
      <c r="R43" s="71" t="s">
        <v>104</v>
      </c>
      <c r="S43" s="71"/>
      <c r="T43" s="36"/>
      <c r="U43" s="71"/>
      <c r="V43" s="74">
        <f t="shared" si="0"/>
        <v>13578600</v>
      </c>
      <c r="W43" s="71"/>
      <c r="X43" s="71" t="s">
        <v>218</v>
      </c>
      <c r="Y43" s="71" t="s">
        <v>611</v>
      </c>
      <c r="Z43" s="71">
        <v>137</v>
      </c>
      <c r="AA43" s="71"/>
      <c r="AB43" s="71">
        <v>206</v>
      </c>
      <c r="AC43" s="72">
        <v>43125</v>
      </c>
      <c r="AD43" s="71" t="s">
        <v>192</v>
      </c>
      <c r="AE43" s="14" t="s">
        <v>143</v>
      </c>
      <c r="AF43" s="14"/>
      <c r="AG43" s="14" t="s">
        <v>229</v>
      </c>
      <c r="AH43" s="71" t="s">
        <v>102</v>
      </c>
      <c r="AI43" s="72">
        <v>43124</v>
      </c>
      <c r="AJ43" s="71"/>
      <c r="AK43" s="71"/>
      <c r="AL43" s="14" t="s">
        <v>140</v>
      </c>
      <c r="AM43" s="71"/>
      <c r="AN43" s="71"/>
      <c r="AO43" s="75"/>
      <c r="AP43" s="75"/>
    </row>
    <row r="44" spans="1:42" s="65" customFormat="1" ht="48" x14ac:dyDescent="0.25">
      <c r="A44" s="3" t="s">
        <v>458</v>
      </c>
      <c r="B44" s="3" t="s">
        <v>459</v>
      </c>
      <c r="C44" s="2" t="s">
        <v>24</v>
      </c>
      <c r="D44" s="2" t="s">
        <v>179</v>
      </c>
      <c r="E44" s="3" t="s">
        <v>77</v>
      </c>
      <c r="F44" s="3">
        <v>1030565655</v>
      </c>
      <c r="G44" s="3" t="s">
        <v>104</v>
      </c>
      <c r="H44" s="2" t="s">
        <v>113</v>
      </c>
      <c r="I44" s="4">
        <v>32826</v>
      </c>
      <c r="J44" s="5" t="s">
        <v>509</v>
      </c>
      <c r="K44" s="4">
        <v>43486</v>
      </c>
      <c r="L44" s="4">
        <v>43488</v>
      </c>
      <c r="M44" s="4">
        <v>43852</v>
      </c>
      <c r="N44" s="3" t="s">
        <v>238</v>
      </c>
      <c r="O44" s="63">
        <v>23762550</v>
      </c>
      <c r="P44" s="63">
        <v>2376255</v>
      </c>
      <c r="Q44" s="3" t="s">
        <v>104</v>
      </c>
      <c r="R44" s="3" t="s">
        <v>104</v>
      </c>
      <c r="S44" s="2" t="s">
        <v>1121</v>
      </c>
      <c r="T44" s="36">
        <v>4752510</v>
      </c>
      <c r="U44" s="4">
        <v>43775</v>
      </c>
      <c r="V44" s="63">
        <f t="shared" si="0"/>
        <v>28515060</v>
      </c>
      <c r="W44" s="2" t="s">
        <v>510</v>
      </c>
      <c r="X44" s="3" t="s">
        <v>218</v>
      </c>
      <c r="Y44" s="3" t="s">
        <v>609</v>
      </c>
      <c r="Z44" s="3" t="s">
        <v>1168</v>
      </c>
      <c r="AA44" s="4">
        <v>43486</v>
      </c>
      <c r="AB44" s="3" t="s">
        <v>1169</v>
      </c>
      <c r="AC44" s="4">
        <v>43488</v>
      </c>
      <c r="AD44" s="3" t="s">
        <v>240</v>
      </c>
      <c r="AE44" s="2" t="s">
        <v>143</v>
      </c>
      <c r="AF44" s="2"/>
      <c r="AG44" s="2" t="s">
        <v>229</v>
      </c>
      <c r="AH44" s="3" t="s">
        <v>102</v>
      </c>
      <c r="AI44" s="4"/>
      <c r="AJ44" s="3"/>
      <c r="AK44" s="3"/>
      <c r="AL44" s="2" t="s">
        <v>511</v>
      </c>
      <c r="AM44" s="3"/>
      <c r="AN44" s="3"/>
      <c r="AO44" s="2" t="s">
        <v>512</v>
      </c>
      <c r="AP44" s="64"/>
    </row>
    <row r="45" spans="1:42" s="65" customFormat="1" ht="48" x14ac:dyDescent="0.25">
      <c r="A45" s="3" t="s">
        <v>456</v>
      </c>
      <c r="B45" s="3" t="s">
        <v>457</v>
      </c>
      <c r="C45" s="2" t="s">
        <v>24</v>
      </c>
      <c r="D45" s="2" t="s">
        <v>179</v>
      </c>
      <c r="E45" s="3" t="s">
        <v>51</v>
      </c>
      <c r="F45" s="3">
        <v>79287493</v>
      </c>
      <c r="G45" s="3" t="s">
        <v>104</v>
      </c>
      <c r="H45" s="3" t="s">
        <v>133</v>
      </c>
      <c r="I45" s="4">
        <v>23261</v>
      </c>
      <c r="J45" s="5" t="s">
        <v>502</v>
      </c>
      <c r="K45" s="4">
        <v>43487</v>
      </c>
      <c r="L45" s="4">
        <v>43488</v>
      </c>
      <c r="M45" s="4">
        <v>43852</v>
      </c>
      <c r="N45" s="3" t="s">
        <v>238</v>
      </c>
      <c r="O45" s="63">
        <v>23762550</v>
      </c>
      <c r="P45" s="63">
        <v>2376255</v>
      </c>
      <c r="Q45" s="3" t="s">
        <v>104</v>
      </c>
      <c r="R45" s="3" t="s">
        <v>104</v>
      </c>
      <c r="S45" s="2" t="s">
        <v>1121</v>
      </c>
      <c r="T45" s="36">
        <v>4752510</v>
      </c>
      <c r="U45" s="4">
        <v>43775</v>
      </c>
      <c r="V45" s="63">
        <f t="shared" si="0"/>
        <v>28515060</v>
      </c>
      <c r="W45" s="2" t="s">
        <v>1122</v>
      </c>
      <c r="X45" s="3" t="s">
        <v>218</v>
      </c>
      <c r="Y45" s="2" t="s">
        <v>612</v>
      </c>
      <c r="Z45" s="3" t="s">
        <v>1123</v>
      </c>
      <c r="AA45" s="7" t="s">
        <v>1124</v>
      </c>
      <c r="AB45" s="3" t="s">
        <v>1125</v>
      </c>
      <c r="AC45" s="4" t="s">
        <v>1126</v>
      </c>
      <c r="AD45" s="3" t="s">
        <v>240</v>
      </c>
      <c r="AE45" s="2" t="s">
        <v>143</v>
      </c>
      <c r="AF45" s="2"/>
      <c r="AG45" s="2" t="s">
        <v>229</v>
      </c>
      <c r="AH45" s="3" t="s">
        <v>102</v>
      </c>
      <c r="AI45" s="4"/>
      <c r="AJ45" s="3"/>
      <c r="AK45" s="3"/>
      <c r="AL45" s="3" t="s">
        <v>503</v>
      </c>
      <c r="AM45" s="3" t="s">
        <v>103</v>
      </c>
      <c r="AN45" s="3"/>
      <c r="AO45" s="2" t="s">
        <v>504</v>
      </c>
      <c r="AP45" s="64"/>
    </row>
    <row r="46" spans="1:42" s="65" customFormat="1" ht="48" x14ac:dyDescent="0.25">
      <c r="A46" s="3" t="s">
        <v>454</v>
      </c>
      <c r="B46" s="3" t="s">
        <v>455</v>
      </c>
      <c r="C46" s="2" t="s">
        <v>24</v>
      </c>
      <c r="D46" s="2" t="s">
        <v>179</v>
      </c>
      <c r="E46" s="3" t="s">
        <v>57</v>
      </c>
      <c r="F46" s="3">
        <v>79909851</v>
      </c>
      <c r="G46" s="3" t="s">
        <v>104</v>
      </c>
      <c r="H46" s="2" t="s">
        <v>126</v>
      </c>
      <c r="I46" s="4">
        <v>27764</v>
      </c>
      <c r="J46" s="5" t="s">
        <v>519</v>
      </c>
      <c r="K46" s="4">
        <v>43487</v>
      </c>
      <c r="L46" s="4">
        <v>43488</v>
      </c>
      <c r="M46" s="4">
        <v>43821</v>
      </c>
      <c r="N46" s="3" t="s">
        <v>238</v>
      </c>
      <c r="O46" s="63">
        <v>23762550</v>
      </c>
      <c r="P46" s="63">
        <v>2376255</v>
      </c>
      <c r="Q46" s="3" t="s">
        <v>104</v>
      </c>
      <c r="R46" s="3" t="s">
        <v>104</v>
      </c>
      <c r="S46" s="2" t="s">
        <v>1172</v>
      </c>
      <c r="T46" s="36">
        <v>2376255</v>
      </c>
      <c r="U46" s="4">
        <v>43775</v>
      </c>
      <c r="V46" s="63">
        <f t="shared" si="0"/>
        <v>26138805</v>
      </c>
      <c r="W46" s="2" t="s">
        <v>520</v>
      </c>
      <c r="X46" s="3" t="s">
        <v>218</v>
      </c>
      <c r="Y46" s="2" t="s">
        <v>612</v>
      </c>
      <c r="Z46" s="3" t="s">
        <v>1170</v>
      </c>
      <c r="AA46" s="4">
        <v>43482</v>
      </c>
      <c r="AB46" s="3" t="s">
        <v>1171</v>
      </c>
      <c r="AC46" s="4">
        <v>43488</v>
      </c>
      <c r="AD46" s="3" t="s">
        <v>240</v>
      </c>
      <c r="AE46" s="2" t="s">
        <v>143</v>
      </c>
      <c r="AF46" s="2"/>
      <c r="AG46" s="2" t="s">
        <v>229</v>
      </c>
      <c r="AH46" s="3" t="s">
        <v>102</v>
      </c>
      <c r="AI46" s="4"/>
      <c r="AJ46" s="3"/>
      <c r="AK46" s="3"/>
      <c r="AL46" s="3" t="s">
        <v>503</v>
      </c>
      <c r="AM46" s="2" t="s">
        <v>521</v>
      </c>
      <c r="AN46" s="3"/>
      <c r="AO46" s="2" t="s">
        <v>522</v>
      </c>
      <c r="AP46" s="64"/>
    </row>
    <row r="47" spans="1:42" s="65" customFormat="1" ht="39" customHeight="1" x14ac:dyDescent="0.25">
      <c r="A47" s="3" t="s">
        <v>452</v>
      </c>
      <c r="B47" s="3" t="s">
        <v>453</v>
      </c>
      <c r="C47" s="2" t="s">
        <v>24</v>
      </c>
      <c r="D47" s="2" t="s">
        <v>179</v>
      </c>
      <c r="E47" s="3" t="s">
        <v>71</v>
      </c>
      <c r="F47" s="3">
        <v>38286243</v>
      </c>
      <c r="G47" s="3" t="s">
        <v>104</v>
      </c>
      <c r="H47" s="2" t="s">
        <v>106</v>
      </c>
      <c r="I47" s="4">
        <v>26553</v>
      </c>
      <c r="J47" s="5" t="s">
        <v>85</v>
      </c>
      <c r="K47" s="4">
        <v>43487</v>
      </c>
      <c r="L47" s="4">
        <v>43488</v>
      </c>
      <c r="M47" s="4">
        <v>43836</v>
      </c>
      <c r="N47" s="3" t="s">
        <v>238</v>
      </c>
      <c r="O47" s="63">
        <v>23762550</v>
      </c>
      <c r="P47" s="63">
        <v>2376255</v>
      </c>
      <c r="Q47" s="3" t="s">
        <v>104</v>
      </c>
      <c r="R47" s="3" t="s">
        <v>104</v>
      </c>
      <c r="S47" s="2" t="s">
        <v>1044</v>
      </c>
      <c r="T47" s="36">
        <v>3564383</v>
      </c>
      <c r="U47" s="4">
        <v>43775</v>
      </c>
      <c r="V47" s="63">
        <f t="shared" si="0"/>
        <v>27326933</v>
      </c>
      <c r="W47" s="2" t="s">
        <v>1021</v>
      </c>
      <c r="X47" s="3" t="s">
        <v>218</v>
      </c>
      <c r="Y47" s="2" t="s">
        <v>612</v>
      </c>
      <c r="Z47" s="3" t="s">
        <v>1022</v>
      </c>
      <c r="AA47" s="7" t="s">
        <v>1023</v>
      </c>
      <c r="AB47" s="3" t="s">
        <v>1024</v>
      </c>
      <c r="AC47" s="4" t="s">
        <v>1025</v>
      </c>
      <c r="AD47" s="3" t="s">
        <v>240</v>
      </c>
      <c r="AE47" s="2" t="s">
        <v>143</v>
      </c>
      <c r="AF47" s="2"/>
      <c r="AG47" s="2" t="s">
        <v>229</v>
      </c>
      <c r="AH47" s="3" t="s">
        <v>102</v>
      </c>
      <c r="AI47" s="4"/>
      <c r="AJ47" s="3"/>
      <c r="AK47" s="3"/>
      <c r="AL47" s="2" t="s">
        <v>525</v>
      </c>
      <c r="AM47" s="3" t="s">
        <v>526</v>
      </c>
      <c r="AN47" s="3"/>
      <c r="AO47" s="2" t="s">
        <v>527</v>
      </c>
      <c r="AP47" s="64"/>
    </row>
    <row r="48" spans="1:42" s="76" customFormat="1" ht="62.25" customHeight="1" x14ac:dyDescent="0.25">
      <c r="A48" s="2" t="s">
        <v>450</v>
      </c>
      <c r="B48" s="2" t="s">
        <v>451</v>
      </c>
      <c r="C48" s="2" t="s">
        <v>24</v>
      </c>
      <c r="D48" s="2" t="s">
        <v>179</v>
      </c>
      <c r="E48" s="2" t="s">
        <v>65</v>
      </c>
      <c r="F48" s="3">
        <v>52499480</v>
      </c>
      <c r="G48" s="3" t="s">
        <v>104</v>
      </c>
      <c r="H48" s="2" t="s">
        <v>199</v>
      </c>
      <c r="I48" s="4">
        <v>28808</v>
      </c>
      <c r="J48" s="5" t="s">
        <v>96</v>
      </c>
      <c r="K48" s="4">
        <v>43487</v>
      </c>
      <c r="L48" s="4">
        <v>43488</v>
      </c>
      <c r="M48" s="4">
        <v>43844</v>
      </c>
      <c r="N48" s="3" t="s">
        <v>238</v>
      </c>
      <c r="O48" s="63">
        <v>50085000</v>
      </c>
      <c r="P48" s="63">
        <v>5008500</v>
      </c>
      <c r="Q48" s="3" t="s">
        <v>104</v>
      </c>
      <c r="R48" s="3" t="s">
        <v>104</v>
      </c>
      <c r="S48" s="2" t="s">
        <v>1175</v>
      </c>
      <c r="T48" s="36">
        <v>8681400</v>
      </c>
      <c r="U48" s="4">
        <v>43775</v>
      </c>
      <c r="V48" s="63">
        <f t="shared" si="0"/>
        <v>58766400</v>
      </c>
      <c r="W48" s="2" t="s">
        <v>528</v>
      </c>
      <c r="X48" s="3" t="s">
        <v>218</v>
      </c>
      <c r="Y48" s="3" t="s">
        <v>614</v>
      </c>
      <c r="Z48" s="3" t="s">
        <v>1173</v>
      </c>
      <c r="AA48" s="4">
        <v>43481</v>
      </c>
      <c r="AB48" s="3" t="s">
        <v>1174</v>
      </c>
      <c r="AC48" s="4">
        <v>43488</v>
      </c>
      <c r="AD48" s="3" t="s">
        <v>240</v>
      </c>
      <c r="AE48" s="2" t="s">
        <v>143</v>
      </c>
      <c r="AF48" s="2"/>
      <c r="AG48" s="2" t="s">
        <v>229</v>
      </c>
      <c r="AH48" s="3" t="s">
        <v>102</v>
      </c>
      <c r="AI48" s="72"/>
      <c r="AJ48" s="71"/>
      <c r="AK48" s="71"/>
      <c r="AL48" s="2" t="s">
        <v>529</v>
      </c>
      <c r="AM48" s="3" t="s">
        <v>103</v>
      </c>
      <c r="AN48" s="3"/>
      <c r="AO48" s="2" t="s">
        <v>530</v>
      </c>
      <c r="AP48" s="75"/>
    </row>
    <row r="49" spans="1:42" s="65" customFormat="1" ht="63.75" customHeight="1" x14ac:dyDescent="0.25">
      <c r="A49" s="3" t="s">
        <v>448</v>
      </c>
      <c r="B49" s="3" t="s">
        <v>449</v>
      </c>
      <c r="C49" s="2" t="s">
        <v>24</v>
      </c>
      <c r="D49" s="2" t="s">
        <v>179</v>
      </c>
      <c r="E49" s="2" t="s">
        <v>220</v>
      </c>
      <c r="F49" s="2">
        <v>1015433078</v>
      </c>
      <c r="G49" s="2" t="s">
        <v>104</v>
      </c>
      <c r="H49" s="2" t="s">
        <v>221</v>
      </c>
      <c r="I49" s="7">
        <v>33810</v>
      </c>
      <c r="J49" s="5" t="s">
        <v>222</v>
      </c>
      <c r="K49" s="4">
        <v>43487</v>
      </c>
      <c r="L49" s="4">
        <v>43488</v>
      </c>
      <c r="M49" s="4">
        <v>43840</v>
      </c>
      <c r="N49" s="3" t="s">
        <v>238</v>
      </c>
      <c r="O49" s="63">
        <v>45436380</v>
      </c>
      <c r="P49" s="63">
        <v>4543638</v>
      </c>
      <c r="Q49" s="3" t="s">
        <v>104</v>
      </c>
      <c r="R49" s="3" t="s">
        <v>104</v>
      </c>
      <c r="S49" s="2" t="s">
        <v>1045</v>
      </c>
      <c r="T49" s="36">
        <v>7421275</v>
      </c>
      <c r="U49" s="4">
        <v>43775</v>
      </c>
      <c r="V49" s="63">
        <f t="shared" si="0"/>
        <v>52857655</v>
      </c>
      <c r="W49" s="2" t="s">
        <v>1031</v>
      </c>
      <c r="X49" s="3" t="s">
        <v>218</v>
      </c>
      <c r="Y49" s="3" t="s">
        <v>618</v>
      </c>
      <c r="Z49" s="3">
        <v>207</v>
      </c>
      <c r="AA49" s="4">
        <v>43483</v>
      </c>
      <c r="AB49" s="3">
        <v>83</v>
      </c>
      <c r="AC49" s="4">
        <v>43488</v>
      </c>
      <c r="AD49" s="3" t="s">
        <v>240</v>
      </c>
      <c r="AE49" s="2" t="s">
        <v>143</v>
      </c>
      <c r="AF49" s="2"/>
      <c r="AG49" s="2" t="s">
        <v>229</v>
      </c>
      <c r="AH49" s="3" t="s">
        <v>102</v>
      </c>
      <c r="AI49" s="4"/>
      <c r="AJ49" s="3"/>
      <c r="AK49" s="3"/>
      <c r="AL49" s="2" t="s">
        <v>174</v>
      </c>
      <c r="AM49" s="2" t="s">
        <v>531</v>
      </c>
      <c r="AN49" s="3"/>
      <c r="AO49" s="2" t="s">
        <v>532</v>
      </c>
      <c r="AP49" s="64"/>
    </row>
    <row r="50" spans="1:42" s="65" customFormat="1" ht="60" x14ac:dyDescent="0.25">
      <c r="A50" s="3" t="s">
        <v>446</v>
      </c>
      <c r="B50" s="3" t="s">
        <v>447</v>
      </c>
      <c r="C50" s="2" t="s">
        <v>24</v>
      </c>
      <c r="D50" s="2" t="s">
        <v>179</v>
      </c>
      <c r="E50" s="3" t="s">
        <v>55</v>
      </c>
      <c r="F50" s="3">
        <v>1032393869</v>
      </c>
      <c r="G50" s="3" t="s">
        <v>104</v>
      </c>
      <c r="H50" s="2" t="s">
        <v>128</v>
      </c>
      <c r="I50" s="4">
        <v>32008</v>
      </c>
      <c r="J50" s="5" t="s">
        <v>90</v>
      </c>
      <c r="K50" s="4">
        <v>43487</v>
      </c>
      <c r="L50" s="4">
        <v>43488</v>
      </c>
      <c r="M50" s="4">
        <v>43791</v>
      </c>
      <c r="N50" s="3" t="s">
        <v>238</v>
      </c>
      <c r="O50" s="63">
        <v>46746000</v>
      </c>
      <c r="P50" s="63">
        <v>4674600</v>
      </c>
      <c r="Q50" s="3" t="s">
        <v>104</v>
      </c>
      <c r="R50" s="3" t="s">
        <v>104</v>
      </c>
      <c r="S50" s="3"/>
      <c r="T50" s="36"/>
      <c r="U50" s="3"/>
      <c r="V50" s="63">
        <f t="shared" si="0"/>
        <v>46746000</v>
      </c>
      <c r="W50" s="2" t="s">
        <v>533</v>
      </c>
      <c r="X50" s="3" t="s">
        <v>218</v>
      </c>
      <c r="Y50" s="3" t="s">
        <v>612</v>
      </c>
      <c r="Z50" s="3">
        <v>241</v>
      </c>
      <c r="AA50" s="4">
        <v>43486</v>
      </c>
      <c r="AB50" s="3">
        <v>84</v>
      </c>
      <c r="AC50" s="4">
        <v>43488</v>
      </c>
      <c r="AD50" s="3" t="s">
        <v>240</v>
      </c>
      <c r="AE50" s="2" t="s">
        <v>143</v>
      </c>
      <c r="AF50" s="2"/>
      <c r="AG50" s="2" t="s">
        <v>229</v>
      </c>
      <c r="AH50" s="3" t="s">
        <v>102</v>
      </c>
      <c r="AI50" s="4"/>
      <c r="AJ50" s="3"/>
      <c r="AK50" s="3"/>
      <c r="AL50" s="2" t="s">
        <v>534</v>
      </c>
      <c r="AM50" s="3" t="s">
        <v>103</v>
      </c>
      <c r="AN50" s="3"/>
      <c r="AO50" s="2" t="s">
        <v>535</v>
      </c>
      <c r="AP50" s="64"/>
    </row>
    <row r="51" spans="1:42" s="65" customFormat="1" ht="68.25" customHeight="1" x14ac:dyDescent="0.25">
      <c r="A51" s="3" t="s">
        <v>444</v>
      </c>
      <c r="B51" s="70" t="s">
        <v>445</v>
      </c>
      <c r="C51" s="2" t="s">
        <v>24</v>
      </c>
      <c r="D51" s="2" t="s">
        <v>179</v>
      </c>
      <c r="E51" s="3" t="s">
        <v>61</v>
      </c>
      <c r="F51" s="3">
        <v>51653895</v>
      </c>
      <c r="G51" s="3" t="s">
        <v>104</v>
      </c>
      <c r="H51" s="2" t="s">
        <v>124</v>
      </c>
      <c r="I51" s="4">
        <v>22871</v>
      </c>
      <c r="J51" s="5" t="s">
        <v>93</v>
      </c>
      <c r="K51" s="4">
        <v>43487</v>
      </c>
      <c r="L51" s="4">
        <v>43488</v>
      </c>
      <c r="M51" s="4">
        <v>43852</v>
      </c>
      <c r="N51" s="3" t="s">
        <v>238</v>
      </c>
      <c r="O51" s="63">
        <v>31185000</v>
      </c>
      <c r="P51" s="63">
        <v>3118500</v>
      </c>
      <c r="Q51" s="3" t="s">
        <v>104</v>
      </c>
      <c r="R51" s="3" t="s">
        <v>104</v>
      </c>
      <c r="S51" s="2" t="s">
        <v>1046</v>
      </c>
      <c r="T51" s="36">
        <v>6237000</v>
      </c>
      <c r="U51" s="4">
        <v>43775</v>
      </c>
      <c r="V51" s="63">
        <f t="shared" si="0"/>
        <v>37422000</v>
      </c>
      <c r="W51" s="2" t="s">
        <v>1130</v>
      </c>
      <c r="X51" s="3" t="s">
        <v>218</v>
      </c>
      <c r="Y51" s="3" t="s">
        <v>609</v>
      </c>
      <c r="Z51" s="3" t="s">
        <v>1129</v>
      </c>
      <c r="AA51" s="7" t="s">
        <v>1124</v>
      </c>
      <c r="AB51" s="3" t="s">
        <v>1127</v>
      </c>
      <c r="AC51" s="4" t="s">
        <v>1128</v>
      </c>
      <c r="AD51" s="3" t="s">
        <v>240</v>
      </c>
      <c r="AE51" s="2" t="s">
        <v>143</v>
      </c>
      <c r="AF51" s="2"/>
      <c r="AG51" s="2" t="s">
        <v>229</v>
      </c>
      <c r="AH51" s="3" t="s">
        <v>102</v>
      </c>
      <c r="AI51" s="4"/>
      <c r="AJ51" s="3"/>
      <c r="AK51" s="3"/>
      <c r="AL51" s="2" t="s">
        <v>152</v>
      </c>
      <c r="AM51" s="3" t="s">
        <v>103</v>
      </c>
      <c r="AN51" s="3"/>
      <c r="AO51" s="2" t="s">
        <v>543</v>
      </c>
      <c r="AP51" s="64"/>
    </row>
    <row r="52" spans="1:42" s="65" customFormat="1" ht="72" x14ac:dyDescent="0.25">
      <c r="A52" s="3" t="s">
        <v>442</v>
      </c>
      <c r="B52" s="3" t="s">
        <v>443</v>
      </c>
      <c r="C52" s="2" t="s">
        <v>24</v>
      </c>
      <c r="D52" s="2" t="s">
        <v>179</v>
      </c>
      <c r="E52" s="3" t="s">
        <v>68</v>
      </c>
      <c r="F52" s="3">
        <v>1026567876</v>
      </c>
      <c r="G52" s="3" t="s">
        <v>104</v>
      </c>
      <c r="H52" s="2" t="s">
        <v>121</v>
      </c>
      <c r="I52" s="4">
        <v>33430</v>
      </c>
      <c r="J52" s="5" t="s">
        <v>536</v>
      </c>
      <c r="K52" s="4">
        <v>43487</v>
      </c>
      <c r="L52" s="4">
        <v>43488</v>
      </c>
      <c r="M52" s="4">
        <v>43831</v>
      </c>
      <c r="N52" s="3" t="s">
        <v>238</v>
      </c>
      <c r="O52" s="63">
        <v>50085000</v>
      </c>
      <c r="P52" s="63">
        <v>5008500</v>
      </c>
      <c r="Q52" s="3" t="s">
        <v>104</v>
      </c>
      <c r="R52" s="3" t="s">
        <v>104</v>
      </c>
      <c r="S52" s="2" t="s">
        <v>1047</v>
      </c>
      <c r="T52" s="36">
        <v>6678000</v>
      </c>
      <c r="U52" s="4">
        <v>43775</v>
      </c>
      <c r="V52" s="63">
        <f t="shared" si="0"/>
        <v>56763000</v>
      </c>
      <c r="W52" s="2" t="s">
        <v>1058</v>
      </c>
      <c r="X52" s="3" t="s">
        <v>218</v>
      </c>
      <c r="Y52" s="3" t="s">
        <v>614</v>
      </c>
      <c r="Z52" s="3">
        <v>215</v>
      </c>
      <c r="AA52" s="4">
        <v>43483</v>
      </c>
      <c r="AB52" s="3">
        <v>86</v>
      </c>
      <c r="AC52" s="4">
        <v>43488</v>
      </c>
      <c r="AD52" s="3" t="s">
        <v>240</v>
      </c>
      <c r="AE52" s="2" t="s">
        <v>143</v>
      </c>
      <c r="AF52" s="2"/>
      <c r="AG52" s="2" t="s">
        <v>229</v>
      </c>
      <c r="AH52" s="3" t="s">
        <v>102</v>
      </c>
      <c r="AI52" s="4"/>
      <c r="AJ52" s="3"/>
      <c r="AK52" s="3"/>
      <c r="AL52" s="2" t="s">
        <v>164</v>
      </c>
      <c r="AM52" s="3" t="s">
        <v>103</v>
      </c>
      <c r="AN52" s="3"/>
      <c r="AO52" s="2" t="s">
        <v>544</v>
      </c>
      <c r="AP52" s="64"/>
    </row>
    <row r="53" spans="1:42" s="65" customFormat="1" ht="84" x14ac:dyDescent="0.25">
      <c r="A53" s="3" t="s">
        <v>440</v>
      </c>
      <c r="B53" s="3" t="s">
        <v>441</v>
      </c>
      <c r="C53" s="2" t="s">
        <v>24</v>
      </c>
      <c r="D53" s="2" t="s">
        <v>179</v>
      </c>
      <c r="E53" s="2" t="s">
        <v>1068</v>
      </c>
      <c r="F53" s="77">
        <v>13747187</v>
      </c>
      <c r="G53" s="3" t="s">
        <v>104</v>
      </c>
      <c r="H53" s="2" t="s">
        <v>730</v>
      </c>
      <c r="I53" s="4">
        <v>29658</v>
      </c>
      <c r="J53" s="5" t="s">
        <v>545</v>
      </c>
      <c r="K53" s="4">
        <v>43487</v>
      </c>
      <c r="L53" s="4">
        <v>43490</v>
      </c>
      <c r="M53" s="4">
        <v>43823</v>
      </c>
      <c r="N53" s="3" t="s">
        <v>224</v>
      </c>
      <c r="O53" s="63">
        <v>40068000</v>
      </c>
      <c r="P53" s="63">
        <v>5008500</v>
      </c>
      <c r="Q53" s="3" t="s">
        <v>104</v>
      </c>
      <c r="R53" s="3" t="s">
        <v>104</v>
      </c>
      <c r="S53" s="2" t="s">
        <v>939</v>
      </c>
      <c r="T53" s="36">
        <v>15025500</v>
      </c>
      <c r="U53" s="3"/>
      <c r="V53" s="63">
        <f t="shared" si="0"/>
        <v>55093500</v>
      </c>
      <c r="W53" s="2" t="s">
        <v>731</v>
      </c>
      <c r="X53" s="3" t="s">
        <v>218</v>
      </c>
      <c r="Y53" s="3"/>
      <c r="Z53" s="3" t="s">
        <v>937</v>
      </c>
      <c r="AA53" s="4">
        <v>43488</v>
      </c>
      <c r="AB53" s="3" t="s">
        <v>938</v>
      </c>
      <c r="AC53" s="4">
        <v>43490</v>
      </c>
      <c r="AD53" s="3" t="s">
        <v>240</v>
      </c>
      <c r="AE53" s="2" t="s">
        <v>143</v>
      </c>
      <c r="AF53" s="2"/>
      <c r="AG53" s="2" t="s">
        <v>229</v>
      </c>
      <c r="AH53" s="3" t="s">
        <v>102</v>
      </c>
      <c r="AI53" s="4"/>
      <c r="AJ53" s="3"/>
      <c r="AK53" s="3"/>
      <c r="AL53" s="2" t="s">
        <v>487</v>
      </c>
      <c r="AM53" s="2"/>
      <c r="AN53" s="3"/>
      <c r="AO53" s="2"/>
      <c r="AP53" s="64"/>
    </row>
    <row r="54" spans="1:42" s="65" customFormat="1" ht="60" x14ac:dyDescent="0.25">
      <c r="A54" s="3" t="s">
        <v>438</v>
      </c>
      <c r="B54" s="3" t="s">
        <v>439</v>
      </c>
      <c r="C54" s="2" t="s">
        <v>24</v>
      </c>
      <c r="D54" s="2" t="s">
        <v>179</v>
      </c>
      <c r="E54" s="2" t="s">
        <v>735</v>
      </c>
      <c r="F54" s="3">
        <v>80062350</v>
      </c>
      <c r="G54" s="3" t="s">
        <v>104</v>
      </c>
      <c r="H54" s="2" t="s">
        <v>210</v>
      </c>
      <c r="I54" s="4">
        <v>28945</v>
      </c>
      <c r="J54" s="5" t="s">
        <v>546</v>
      </c>
      <c r="K54" s="4">
        <v>43487</v>
      </c>
      <c r="L54" s="4">
        <v>43490</v>
      </c>
      <c r="M54" s="4">
        <v>43823</v>
      </c>
      <c r="N54" s="3" t="s">
        <v>224</v>
      </c>
      <c r="O54" s="63">
        <v>40068000</v>
      </c>
      <c r="P54" s="63">
        <v>5008500</v>
      </c>
      <c r="Q54" s="3" t="s">
        <v>104</v>
      </c>
      <c r="R54" s="3" t="s">
        <v>104</v>
      </c>
      <c r="S54" s="2" t="s">
        <v>1048</v>
      </c>
      <c r="T54" s="36">
        <v>15025500</v>
      </c>
      <c r="U54" s="4">
        <v>43731</v>
      </c>
      <c r="V54" s="63">
        <f t="shared" si="0"/>
        <v>55093500</v>
      </c>
      <c r="W54" s="2" t="s">
        <v>547</v>
      </c>
      <c r="X54" s="3" t="s">
        <v>218</v>
      </c>
      <c r="Y54" s="3" t="s">
        <v>620</v>
      </c>
      <c r="Z54" s="3" t="s">
        <v>975</v>
      </c>
      <c r="AA54" s="4">
        <v>43483</v>
      </c>
      <c r="AB54" s="3" t="s">
        <v>976</v>
      </c>
      <c r="AC54" s="4">
        <v>43490</v>
      </c>
      <c r="AD54" s="3" t="s">
        <v>240</v>
      </c>
      <c r="AE54" s="2" t="s">
        <v>143</v>
      </c>
      <c r="AF54" s="2"/>
      <c r="AG54" s="2" t="s">
        <v>229</v>
      </c>
      <c r="AH54" s="3" t="s">
        <v>102</v>
      </c>
      <c r="AI54" s="4"/>
      <c r="AJ54" s="3"/>
      <c r="AK54" s="3"/>
      <c r="AL54" s="2" t="s">
        <v>487</v>
      </c>
      <c r="AM54" s="3" t="s">
        <v>103</v>
      </c>
      <c r="AN54" s="3"/>
      <c r="AO54" s="2" t="s">
        <v>548</v>
      </c>
      <c r="AP54" s="64"/>
    </row>
    <row r="55" spans="1:42" s="65" customFormat="1" ht="36" x14ac:dyDescent="0.25">
      <c r="A55" s="3" t="s">
        <v>436</v>
      </c>
      <c r="B55" s="3" t="s">
        <v>437</v>
      </c>
      <c r="C55" s="2" t="s">
        <v>24</v>
      </c>
      <c r="D55" s="2" t="s">
        <v>179</v>
      </c>
      <c r="E55" s="3" t="s">
        <v>52</v>
      </c>
      <c r="F55" s="3">
        <v>1032410294</v>
      </c>
      <c r="G55" s="3" t="s">
        <v>104</v>
      </c>
      <c r="H55" s="2" t="s">
        <v>132</v>
      </c>
      <c r="I55" s="4">
        <v>32223</v>
      </c>
      <c r="J55" s="5" t="s">
        <v>87</v>
      </c>
      <c r="K55" s="4">
        <v>43487</v>
      </c>
      <c r="L55" s="4">
        <v>43490</v>
      </c>
      <c r="M55" s="4">
        <v>43854</v>
      </c>
      <c r="N55" s="3" t="s">
        <v>224</v>
      </c>
      <c r="O55" s="63">
        <v>36349104</v>
      </c>
      <c r="P55" s="63">
        <v>4543638</v>
      </c>
      <c r="Q55" s="3" t="s">
        <v>104</v>
      </c>
      <c r="R55" s="3" t="s">
        <v>104</v>
      </c>
      <c r="S55" s="2" t="s">
        <v>1049</v>
      </c>
      <c r="T55" s="36">
        <v>18174552</v>
      </c>
      <c r="U55" s="4">
        <v>43731</v>
      </c>
      <c r="V55" s="63">
        <f t="shared" si="0"/>
        <v>54523656</v>
      </c>
      <c r="W55" s="2" t="s">
        <v>549</v>
      </c>
      <c r="X55" s="3" t="s">
        <v>218</v>
      </c>
      <c r="Y55" s="2" t="s">
        <v>611</v>
      </c>
      <c r="Z55" s="3" t="s">
        <v>977</v>
      </c>
      <c r="AA55" s="4">
        <v>43482</v>
      </c>
      <c r="AB55" s="3" t="s">
        <v>978</v>
      </c>
      <c r="AC55" s="4">
        <v>43490</v>
      </c>
      <c r="AD55" s="3" t="s">
        <v>240</v>
      </c>
      <c r="AE55" s="2" t="s">
        <v>143</v>
      </c>
      <c r="AF55" s="2"/>
      <c r="AG55" s="2" t="s">
        <v>229</v>
      </c>
      <c r="AH55" s="3" t="s">
        <v>102</v>
      </c>
      <c r="AI55" s="4"/>
      <c r="AJ55" s="3"/>
      <c r="AK55" s="3"/>
      <c r="AL55" s="2" t="s">
        <v>550</v>
      </c>
      <c r="AM55" s="3" t="s">
        <v>103</v>
      </c>
      <c r="AN55" s="3"/>
      <c r="AO55" s="2" t="s">
        <v>551</v>
      </c>
      <c r="AP55" s="64"/>
    </row>
    <row r="56" spans="1:42" s="65" customFormat="1" ht="54" customHeight="1" x14ac:dyDescent="0.25">
      <c r="A56" s="3" t="s">
        <v>433</v>
      </c>
      <c r="B56" s="3" t="s">
        <v>434</v>
      </c>
      <c r="C56" s="2" t="s">
        <v>24</v>
      </c>
      <c r="D56" s="2" t="s">
        <v>179</v>
      </c>
      <c r="E56" s="3" t="s">
        <v>435</v>
      </c>
      <c r="F56" s="3">
        <v>53140224</v>
      </c>
      <c r="G56" s="3" t="s">
        <v>104</v>
      </c>
      <c r="H56" s="2" t="s">
        <v>552</v>
      </c>
      <c r="I56" s="4">
        <v>31252</v>
      </c>
      <c r="J56" s="5" t="s">
        <v>556</v>
      </c>
      <c r="K56" s="4">
        <v>43487</v>
      </c>
      <c r="L56" s="4">
        <v>43490</v>
      </c>
      <c r="M56" s="4">
        <v>43823</v>
      </c>
      <c r="N56" s="3" t="s">
        <v>224</v>
      </c>
      <c r="O56" s="63">
        <v>19010000</v>
      </c>
      <c r="P56" s="63">
        <v>2376255</v>
      </c>
      <c r="Q56" s="3" t="s">
        <v>104</v>
      </c>
      <c r="R56" s="3" t="s">
        <v>104</v>
      </c>
      <c r="S56" s="2" t="s">
        <v>1050</v>
      </c>
      <c r="T56" s="36">
        <v>7128765</v>
      </c>
      <c r="U56" s="4">
        <v>43724</v>
      </c>
      <c r="V56" s="63">
        <f t="shared" si="0"/>
        <v>26138765</v>
      </c>
      <c r="W56" s="2" t="s">
        <v>553</v>
      </c>
      <c r="X56" s="3" t="s">
        <v>218</v>
      </c>
      <c r="Y56" s="3" t="s">
        <v>612</v>
      </c>
      <c r="Z56" s="3" t="s">
        <v>940</v>
      </c>
      <c r="AA56" s="4">
        <v>43486</v>
      </c>
      <c r="AB56" s="3" t="s">
        <v>941</v>
      </c>
      <c r="AC56" s="4">
        <v>43490</v>
      </c>
      <c r="AD56" s="3" t="s">
        <v>240</v>
      </c>
      <c r="AE56" s="2" t="s">
        <v>143</v>
      </c>
      <c r="AF56" s="2"/>
      <c r="AG56" s="2" t="s">
        <v>229</v>
      </c>
      <c r="AH56" s="3" t="s">
        <v>102</v>
      </c>
      <c r="AI56" s="4"/>
      <c r="AJ56" s="3"/>
      <c r="AK56" s="3"/>
      <c r="AL56" s="2" t="s">
        <v>554</v>
      </c>
      <c r="AM56" s="3" t="s">
        <v>103</v>
      </c>
      <c r="AN56" s="3"/>
      <c r="AO56" s="2" t="s">
        <v>555</v>
      </c>
      <c r="AP56" s="64"/>
    </row>
    <row r="57" spans="1:42" s="65" customFormat="1" ht="36" x14ac:dyDescent="0.25">
      <c r="A57" s="3" t="s">
        <v>431</v>
      </c>
      <c r="B57" s="3" t="s">
        <v>432</v>
      </c>
      <c r="C57" s="2" t="s">
        <v>24</v>
      </c>
      <c r="D57" s="2" t="s">
        <v>179</v>
      </c>
      <c r="E57" s="2" t="s">
        <v>217</v>
      </c>
      <c r="F57" s="3">
        <v>52787345</v>
      </c>
      <c r="G57" s="3" t="s">
        <v>104</v>
      </c>
      <c r="H57" s="2" t="s">
        <v>187</v>
      </c>
      <c r="I57" s="4">
        <v>29275</v>
      </c>
      <c r="J57" s="5" t="s">
        <v>537</v>
      </c>
      <c r="K57" s="4">
        <v>43487</v>
      </c>
      <c r="L57" s="4">
        <v>43490</v>
      </c>
      <c r="M57" s="4">
        <v>43823</v>
      </c>
      <c r="N57" s="3" t="s">
        <v>224</v>
      </c>
      <c r="O57" s="63">
        <v>41992000</v>
      </c>
      <c r="P57" s="63">
        <v>5249000</v>
      </c>
      <c r="Q57" s="3" t="s">
        <v>104</v>
      </c>
      <c r="R57" s="3" t="s">
        <v>104</v>
      </c>
      <c r="S57" s="2" t="s">
        <v>1051</v>
      </c>
      <c r="T57" s="36">
        <v>15747000</v>
      </c>
      <c r="U57" s="4">
        <v>43731</v>
      </c>
      <c r="V57" s="63">
        <f t="shared" si="0"/>
        <v>57739000</v>
      </c>
      <c r="W57" s="2" t="s">
        <v>538</v>
      </c>
      <c r="X57" s="3" t="s">
        <v>218</v>
      </c>
      <c r="Y57" s="3" t="s">
        <v>611</v>
      </c>
      <c r="Z57" s="3" t="s">
        <v>979</v>
      </c>
      <c r="AA57" s="4">
        <v>43483</v>
      </c>
      <c r="AB57" s="3" t="s">
        <v>980</v>
      </c>
      <c r="AC57" s="4">
        <v>43490</v>
      </c>
      <c r="AD57" s="3" t="s">
        <v>240</v>
      </c>
      <c r="AE57" s="2" t="s">
        <v>143</v>
      </c>
      <c r="AF57" s="2"/>
      <c r="AG57" s="2" t="s">
        <v>229</v>
      </c>
      <c r="AH57" s="3" t="s">
        <v>102</v>
      </c>
      <c r="AI57" s="4"/>
      <c r="AJ57" s="3"/>
      <c r="AK57" s="3"/>
      <c r="AL57" s="3" t="s">
        <v>534</v>
      </c>
      <c r="AM57" s="3"/>
      <c r="AN57" s="3"/>
      <c r="AO57" s="2" t="s">
        <v>539</v>
      </c>
      <c r="AP57" s="64"/>
    </row>
    <row r="58" spans="1:42" s="65" customFormat="1" ht="48" x14ac:dyDescent="0.25">
      <c r="A58" s="3" t="s">
        <v>429</v>
      </c>
      <c r="B58" s="3" t="s">
        <v>430</v>
      </c>
      <c r="C58" s="2" t="s">
        <v>24</v>
      </c>
      <c r="D58" s="2" t="s">
        <v>179</v>
      </c>
      <c r="E58" s="3" t="s">
        <v>70</v>
      </c>
      <c r="F58" s="3">
        <v>24162667</v>
      </c>
      <c r="G58" s="3" t="s">
        <v>104</v>
      </c>
      <c r="H58" s="2" t="s">
        <v>117</v>
      </c>
      <c r="I58" s="4">
        <v>25360</v>
      </c>
      <c r="J58" s="5" t="s">
        <v>95</v>
      </c>
      <c r="K58" s="4">
        <v>43488</v>
      </c>
      <c r="L58" s="4">
        <v>43488</v>
      </c>
      <c r="M58" s="4">
        <v>43823</v>
      </c>
      <c r="N58" s="3" t="s">
        <v>224</v>
      </c>
      <c r="O58" s="63">
        <v>40068000</v>
      </c>
      <c r="P58" s="63">
        <v>5008500</v>
      </c>
      <c r="Q58" s="3" t="s">
        <v>104</v>
      </c>
      <c r="R58" s="3" t="s">
        <v>104</v>
      </c>
      <c r="S58" s="2" t="s">
        <v>1036</v>
      </c>
      <c r="T58" s="36">
        <v>15025500</v>
      </c>
      <c r="U58" s="4">
        <v>43724</v>
      </c>
      <c r="V58" s="63">
        <f t="shared" si="0"/>
        <v>55093500</v>
      </c>
      <c r="W58" s="2" t="s">
        <v>489</v>
      </c>
      <c r="X58" s="3" t="s">
        <v>218</v>
      </c>
      <c r="Y58" s="3" t="s">
        <v>611</v>
      </c>
      <c r="Z58" s="3" t="s">
        <v>942</v>
      </c>
      <c r="AA58" s="4">
        <v>43486</v>
      </c>
      <c r="AB58" s="3" t="s">
        <v>943</v>
      </c>
      <c r="AC58" s="4">
        <v>43488</v>
      </c>
      <c r="AD58" s="3" t="s">
        <v>240</v>
      </c>
      <c r="AE58" s="2" t="s">
        <v>143</v>
      </c>
      <c r="AF58" s="2"/>
      <c r="AG58" s="2" t="s">
        <v>229</v>
      </c>
      <c r="AH58" s="3" t="s">
        <v>102</v>
      </c>
      <c r="AI58" s="4"/>
      <c r="AJ58" s="3"/>
      <c r="AK58" s="3"/>
      <c r="AL58" s="2" t="s">
        <v>487</v>
      </c>
      <c r="AM58" s="3"/>
      <c r="AN58" s="3"/>
      <c r="AO58" s="2" t="s">
        <v>488</v>
      </c>
      <c r="AP58" s="64"/>
    </row>
    <row r="59" spans="1:42" s="65" customFormat="1" ht="60" x14ac:dyDescent="0.25">
      <c r="A59" s="3" t="s">
        <v>427</v>
      </c>
      <c r="B59" s="3" t="s">
        <v>428</v>
      </c>
      <c r="C59" s="2" t="s">
        <v>24</v>
      </c>
      <c r="D59" s="2" t="s">
        <v>179</v>
      </c>
      <c r="E59" s="3" t="s">
        <v>194</v>
      </c>
      <c r="F59" s="3">
        <v>16750578</v>
      </c>
      <c r="G59" s="3" t="s">
        <v>104</v>
      </c>
      <c r="H59" s="2" t="s">
        <v>117</v>
      </c>
      <c r="I59" s="4">
        <v>24957</v>
      </c>
      <c r="J59" s="5" t="s">
        <v>195</v>
      </c>
      <c r="K59" s="4">
        <v>43487</v>
      </c>
      <c r="L59" s="4">
        <v>43490</v>
      </c>
      <c r="M59" s="4">
        <v>43823</v>
      </c>
      <c r="N59" s="3" t="s">
        <v>224</v>
      </c>
      <c r="O59" s="63">
        <v>40068000</v>
      </c>
      <c r="P59" s="63">
        <v>5008500</v>
      </c>
      <c r="Q59" s="3" t="s">
        <v>104</v>
      </c>
      <c r="R59" s="3" t="s">
        <v>104</v>
      </c>
      <c r="S59" s="2" t="s">
        <v>1036</v>
      </c>
      <c r="T59" s="36">
        <v>15025500</v>
      </c>
      <c r="U59" s="4">
        <v>43732</v>
      </c>
      <c r="V59" s="63">
        <f t="shared" si="0"/>
        <v>55093500</v>
      </c>
      <c r="W59" s="2" t="s">
        <v>911</v>
      </c>
      <c r="X59" s="3" t="s">
        <v>218</v>
      </c>
      <c r="Y59" s="3" t="s">
        <v>616</v>
      </c>
      <c r="Z59" s="3" t="s">
        <v>988</v>
      </c>
      <c r="AA59" s="4">
        <v>43483</v>
      </c>
      <c r="AB59" s="3" t="s">
        <v>989</v>
      </c>
      <c r="AC59" s="4">
        <v>43490</v>
      </c>
      <c r="AD59" s="3" t="s">
        <v>240</v>
      </c>
      <c r="AE59" s="2" t="s">
        <v>143</v>
      </c>
      <c r="AF59" s="2"/>
      <c r="AG59" s="2" t="s">
        <v>229</v>
      </c>
      <c r="AH59" s="3" t="s">
        <v>102</v>
      </c>
      <c r="AI59" s="4"/>
      <c r="AJ59" s="3"/>
      <c r="AK59" s="3"/>
      <c r="AL59" s="2" t="s">
        <v>487</v>
      </c>
      <c r="AM59" s="3" t="s">
        <v>557</v>
      </c>
      <c r="AN59" s="3"/>
      <c r="AO59" s="2" t="s">
        <v>558</v>
      </c>
      <c r="AP59" s="64"/>
    </row>
    <row r="60" spans="1:42" s="65" customFormat="1" ht="72" x14ac:dyDescent="0.25">
      <c r="A60" s="3" t="s">
        <v>425</v>
      </c>
      <c r="B60" s="3" t="s">
        <v>426</v>
      </c>
      <c r="C60" s="2" t="s">
        <v>24</v>
      </c>
      <c r="D60" s="2" t="s">
        <v>179</v>
      </c>
      <c r="E60" s="38" t="s">
        <v>186</v>
      </c>
      <c r="F60" s="3">
        <v>80804617</v>
      </c>
      <c r="G60" s="3" t="s">
        <v>104</v>
      </c>
      <c r="H60" s="2" t="s">
        <v>131</v>
      </c>
      <c r="I60" s="4">
        <v>31432</v>
      </c>
      <c r="J60" s="5" t="s">
        <v>540</v>
      </c>
      <c r="K60" s="4">
        <v>43487</v>
      </c>
      <c r="L60" s="4">
        <v>43488</v>
      </c>
      <c r="M60" s="4">
        <v>43797</v>
      </c>
      <c r="N60" s="4" t="s">
        <v>238</v>
      </c>
      <c r="O60" s="63">
        <v>50085000</v>
      </c>
      <c r="P60" s="63">
        <v>5008500</v>
      </c>
      <c r="Q60" s="3" t="s">
        <v>104</v>
      </c>
      <c r="R60" s="3" t="s">
        <v>104</v>
      </c>
      <c r="S60" s="2" t="s">
        <v>1052</v>
      </c>
      <c r="T60" s="36">
        <v>5008500</v>
      </c>
      <c r="U60" s="4">
        <v>43775</v>
      </c>
      <c r="V60" s="63">
        <f t="shared" si="0"/>
        <v>55093500</v>
      </c>
      <c r="W60" s="2" t="s">
        <v>541</v>
      </c>
      <c r="X60" s="3" t="s">
        <v>218</v>
      </c>
      <c r="Y60" s="2" t="s">
        <v>609</v>
      </c>
      <c r="Z60" s="3">
        <v>239</v>
      </c>
      <c r="AA60" s="4">
        <v>43486</v>
      </c>
      <c r="AB60" s="3">
        <v>88</v>
      </c>
      <c r="AC60" s="4">
        <v>43488</v>
      </c>
      <c r="AD60" s="3" t="s">
        <v>240</v>
      </c>
      <c r="AE60" s="2" t="s">
        <v>143</v>
      </c>
      <c r="AF60" s="2"/>
      <c r="AG60" s="2" t="s">
        <v>229</v>
      </c>
      <c r="AH60" s="3" t="s">
        <v>102</v>
      </c>
      <c r="AI60" s="4"/>
      <c r="AJ60" s="3"/>
      <c r="AK60" s="3"/>
      <c r="AL60" s="2" t="s">
        <v>164</v>
      </c>
      <c r="AM60" s="3"/>
      <c r="AN60" s="3"/>
      <c r="AO60" s="2" t="s">
        <v>542</v>
      </c>
      <c r="AP60" s="64"/>
    </row>
    <row r="61" spans="1:42" s="65" customFormat="1" ht="48" x14ac:dyDescent="0.25">
      <c r="A61" s="3" t="s">
        <v>423</v>
      </c>
      <c r="B61" s="3" t="s">
        <v>424</v>
      </c>
      <c r="C61" s="2" t="s">
        <v>24</v>
      </c>
      <c r="D61" s="2" t="s">
        <v>179</v>
      </c>
      <c r="E61" s="2" t="s">
        <v>219</v>
      </c>
      <c r="F61" s="2">
        <v>1033718277</v>
      </c>
      <c r="G61" s="2" t="s">
        <v>104</v>
      </c>
      <c r="H61" s="7" t="s">
        <v>163</v>
      </c>
      <c r="I61" s="4">
        <v>32804</v>
      </c>
      <c r="J61" s="5" t="s">
        <v>559</v>
      </c>
      <c r="K61" s="4">
        <v>43487</v>
      </c>
      <c r="L61" s="4">
        <v>43490</v>
      </c>
      <c r="M61" s="4">
        <v>43823</v>
      </c>
      <c r="N61" s="3" t="s">
        <v>224</v>
      </c>
      <c r="O61" s="63">
        <v>23131248</v>
      </c>
      <c r="P61" s="63">
        <v>2891406</v>
      </c>
      <c r="Q61" s="3" t="s">
        <v>104</v>
      </c>
      <c r="R61" s="3" t="s">
        <v>104</v>
      </c>
      <c r="S61" s="2" t="s">
        <v>1053</v>
      </c>
      <c r="T61" s="36">
        <v>8674218</v>
      </c>
      <c r="U61" s="4">
        <v>43724</v>
      </c>
      <c r="V61" s="63">
        <f t="shared" si="0"/>
        <v>31805466</v>
      </c>
      <c r="W61" s="2" t="s">
        <v>560</v>
      </c>
      <c r="X61" s="3" t="s">
        <v>218</v>
      </c>
      <c r="Y61" s="2" t="s">
        <v>620</v>
      </c>
      <c r="Z61" s="3" t="s">
        <v>967</v>
      </c>
      <c r="AA61" s="4">
        <v>43483</v>
      </c>
      <c r="AB61" s="3" t="s">
        <v>968</v>
      </c>
      <c r="AC61" s="4">
        <v>43490</v>
      </c>
      <c r="AD61" s="3" t="s">
        <v>240</v>
      </c>
      <c r="AE61" s="2" t="s">
        <v>143</v>
      </c>
      <c r="AF61" s="2"/>
      <c r="AG61" s="2" t="s">
        <v>229</v>
      </c>
      <c r="AH61" s="3" t="s">
        <v>102</v>
      </c>
      <c r="AI61" s="4"/>
      <c r="AJ61" s="3"/>
      <c r="AK61" s="3"/>
      <c r="AL61" s="2" t="s">
        <v>561</v>
      </c>
      <c r="AM61" s="3" t="s">
        <v>103</v>
      </c>
      <c r="AN61" s="3"/>
      <c r="AO61" s="2" t="s">
        <v>562</v>
      </c>
      <c r="AP61" s="64"/>
    </row>
    <row r="62" spans="1:42" s="65" customFormat="1" ht="60" x14ac:dyDescent="0.25">
      <c r="A62" s="3" t="s">
        <v>421</v>
      </c>
      <c r="B62" s="3" t="s">
        <v>422</v>
      </c>
      <c r="C62" s="2" t="s">
        <v>24</v>
      </c>
      <c r="D62" s="2" t="s">
        <v>179</v>
      </c>
      <c r="E62" s="2" t="s">
        <v>745</v>
      </c>
      <c r="F62" s="3">
        <v>55172161</v>
      </c>
      <c r="G62" s="3" t="s">
        <v>104</v>
      </c>
      <c r="H62" s="2" t="s">
        <v>164</v>
      </c>
      <c r="I62" s="4">
        <v>25882</v>
      </c>
      <c r="J62" s="5" t="s">
        <v>506</v>
      </c>
      <c r="K62" s="4">
        <v>43488</v>
      </c>
      <c r="L62" s="4">
        <v>43488</v>
      </c>
      <c r="M62" s="4">
        <v>43836</v>
      </c>
      <c r="N62" s="3" t="s">
        <v>238</v>
      </c>
      <c r="O62" s="63">
        <v>50085000</v>
      </c>
      <c r="P62" s="63">
        <v>5008500</v>
      </c>
      <c r="Q62" s="3" t="s">
        <v>104</v>
      </c>
      <c r="R62" s="3" t="s">
        <v>104</v>
      </c>
      <c r="S62" s="2" t="s">
        <v>1042</v>
      </c>
      <c r="T62" s="36">
        <v>7512750</v>
      </c>
      <c r="U62" s="4">
        <v>43775</v>
      </c>
      <c r="V62" s="63">
        <f t="shared" si="0"/>
        <v>57597750</v>
      </c>
      <c r="W62" s="2" t="s">
        <v>1027</v>
      </c>
      <c r="X62" s="3" t="s">
        <v>218</v>
      </c>
      <c r="Y62" s="2" t="s">
        <v>614</v>
      </c>
      <c r="Z62" s="3">
        <v>218</v>
      </c>
      <c r="AA62" s="4">
        <v>43483</v>
      </c>
      <c r="AB62" s="3">
        <v>89</v>
      </c>
      <c r="AC62" s="4">
        <v>43488</v>
      </c>
      <c r="AD62" s="3" t="s">
        <v>240</v>
      </c>
      <c r="AE62" s="2" t="s">
        <v>143</v>
      </c>
      <c r="AF62" s="2"/>
      <c r="AG62" s="2" t="s">
        <v>229</v>
      </c>
      <c r="AH62" s="3" t="s">
        <v>102</v>
      </c>
      <c r="AI62" s="4"/>
      <c r="AJ62" s="3"/>
      <c r="AK62" s="3"/>
      <c r="AL62" s="2" t="s">
        <v>177</v>
      </c>
      <c r="AM62" s="3"/>
      <c r="AN62" s="3"/>
      <c r="AO62" s="2" t="s">
        <v>505</v>
      </c>
      <c r="AP62" s="64"/>
    </row>
    <row r="63" spans="1:42" s="65" customFormat="1" ht="48" x14ac:dyDescent="0.25">
      <c r="A63" s="3" t="s">
        <v>419</v>
      </c>
      <c r="B63" s="3" t="s">
        <v>420</v>
      </c>
      <c r="C63" s="2" t="s">
        <v>24</v>
      </c>
      <c r="D63" s="2" t="s">
        <v>179</v>
      </c>
      <c r="E63" s="3" t="s">
        <v>78</v>
      </c>
      <c r="F63" s="3">
        <v>79595741</v>
      </c>
      <c r="G63" s="3" t="s">
        <v>104</v>
      </c>
      <c r="H63" s="2" t="s">
        <v>115</v>
      </c>
      <c r="I63" s="4">
        <v>26352</v>
      </c>
      <c r="J63" s="5" t="s">
        <v>563</v>
      </c>
      <c r="K63" s="4">
        <v>43488</v>
      </c>
      <c r="L63" s="4">
        <v>43488</v>
      </c>
      <c r="M63" s="4">
        <v>43836</v>
      </c>
      <c r="N63" s="3" t="s">
        <v>238</v>
      </c>
      <c r="O63" s="63">
        <v>35616000</v>
      </c>
      <c r="P63" s="63">
        <v>3561600</v>
      </c>
      <c r="Q63" s="3" t="s">
        <v>104</v>
      </c>
      <c r="R63" s="3" t="s">
        <v>104</v>
      </c>
      <c r="S63" s="2" t="s">
        <v>1054</v>
      </c>
      <c r="T63" s="36">
        <v>5342400</v>
      </c>
      <c r="U63" s="4">
        <v>43775</v>
      </c>
      <c r="V63" s="63">
        <f t="shared" si="0"/>
        <v>40958400</v>
      </c>
      <c r="W63" s="2" t="s">
        <v>1134</v>
      </c>
      <c r="X63" s="3" t="s">
        <v>218</v>
      </c>
      <c r="Y63" s="2" t="s">
        <v>621</v>
      </c>
      <c r="Z63" s="3" t="s">
        <v>1131</v>
      </c>
      <c r="AA63" s="7" t="s">
        <v>1132</v>
      </c>
      <c r="AB63" s="3" t="s">
        <v>1133</v>
      </c>
      <c r="AC63" s="4" t="s">
        <v>1128</v>
      </c>
      <c r="AD63" s="3" t="s">
        <v>240</v>
      </c>
      <c r="AE63" s="2" t="s">
        <v>143</v>
      </c>
      <c r="AF63" s="2"/>
      <c r="AG63" s="2" t="s">
        <v>229</v>
      </c>
      <c r="AH63" s="3" t="s">
        <v>102</v>
      </c>
      <c r="AI63" s="4"/>
      <c r="AJ63" s="3"/>
      <c r="AK63" s="3"/>
      <c r="AL63" s="3" t="s">
        <v>176</v>
      </c>
      <c r="AM63" s="3" t="s">
        <v>103</v>
      </c>
      <c r="AN63" s="3"/>
      <c r="AO63" s="2" t="s">
        <v>564</v>
      </c>
      <c r="AP63" s="64"/>
    </row>
    <row r="64" spans="1:42" s="65" customFormat="1" ht="48" x14ac:dyDescent="0.25">
      <c r="A64" s="3" t="s">
        <v>417</v>
      </c>
      <c r="B64" s="3" t="s">
        <v>418</v>
      </c>
      <c r="C64" s="2" t="s">
        <v>24</v>
      </c>
      <c r="D64" s="2" t="s">
        <v>179</v>
      </c>
      <c r="E64" s="3" t="s">
        <v>193</v>
      </c>
      <c r="F64" s="3">
        <v>52796223</v>
      </c>
      <c r="G64" s="3" t="s">
        <v>104</v>
      </c>
      <c r="H64" s="2" t="s">
        <v>117</v>
      </c>
      <c r="I64" s="4">
        <v>29498</v>
      </c>
      <c r="J64" s="5" t="s">
        <v>95</v>
      </c>
      <c r="K64" s="4">
        <v>43488</v>
      </c>
      <c r="L64" s="4">
        <v>43488</v>
      </c>
      <c r="M64" s="4">
        <v>43821</v>
      </c>
      <c r="N64" s="3" t="s">
        <v>224</v>
      </c>
      <c r="O64" s="63">
        <v>40068000</v>
      </c>
      <c r="P64" s="63">
        <v>5008500</v>
      </c>
      <c r="Q64" s="3" t="s">
        <v>104</v>
      </c>
      <c r="R64" s="3" t="s">
        <v>104</v>
      </c>
      <c r="S64" s="2" t="s">
        <v>1050</v>
      </c>
      <c r="T64" s="36">
        <v>15025500</v>
      </c>
      <c r="U64" s="4">
        <v>43724</v>
      </c>
      <c r="V64" s="63">
        <f t="shared" si="0"/>
        <v>55093500</v>
      </c>
      <c r="W64" s="2" t="s">
        <v>565</v>
      </c>
      <c r="X64" s="3" t="s">
        <v>218</v>
      </c>
      <c r="Y64" s="3" t="s">
        <v>611</v>
      </c>
      <c r="Z64" s="3" t="s">
        <v>944</v>
      </c>
      <c r="AA64" s="4">
        <v>43486</v>
      </c>
      <c r="AB64" s="3" t="s">
        <v>945</v>
      </c>
      <c r="AC64" s="4">
        <v>43488</v>
      </c>
      <c r="AD64" s="3" t="s">
        <v>240</v>
      </c>
      <c r="AE64" s="2" t="s">
        <v>143</v>
      </c>
      <c r="AF64" s="2"/>
      <c r="AG64" s="2" t="s">
        <v>229</v>
      </c>
      <c r="AH64" s="3" t="s">
        <v>102</v>
      </c>
      <c r="AI64" s="4"/>
      <c r="AJ64" s="3"/>
      <c r="AK64" s="3"/>
      <c r="AL64" s="3" t="s">
        <v>175</v>
      </c>
      <c r="AM64" s="2" t="s">
        <v>566</v>
      </c>
      <c r="AN64" s="3"/>
      <c r="AO64" s="2" t="s">
        <v>567</v>
      </c>
      <c r="AP64" s="64"/>
    </row>
    <row r="65" spans="1:42" s="65" customFormat="1" ht="36" x14ac:dyDescent="0.25">
      <c r="A65" s="3" t="s">
        <v>415</v>
      </c>
      <c r="B65" s="3" t="s">
        <v>416</v>
      </c>
      <c r="C65" s="2" t="s">
        <v>24</v>
      </c>
      <c r="D65" s="2" t="s">
        <v>179</v>
      </c>
      <c r="E65" s="3" t="s">
        <v>204</v>
      </c>
      <c r="F65" s="3">
        <v>52120354</v>
      </c>
      <c r="G65" s="3" t="s">
        <v>104</v>
      </c>
      <c r="H65" s="2" t="s">
        <v>205</v>
      </c>
      <c r="I65" s="4">
        <v>26513</v>
      </c>
      <c r="J65" s="5" t="s">
        <v>206</v>
      </c>
      <c r="K65" s="4">
        <v>43488</v>
      </c>
      <c r="L65" s="4">
        <v>43490</v>
      </c>
      <c r="M65" s="4">
        <v>43793</v>
      </c>
      <c r="N65" s="3" t="s">
        <v>238</v>
      </c>
      <c r="O65" s="63">
        <v>22260000</v>
      </c>
      <c r="P65" s="63">
        <v>2226000</v>
      </c>
      <c r="Q65" s="3" t="s">
        <v>104</v>
      </c>
      <c r="R65" s="3" t="s">
        <v>104</v>
      </c>
      <c r="S65" s="3"/>
      <c r="T65" s="36"/>
      <c r="U65" s="3"/>
      <c r="V65" s="63">
        <f t="shared" si="0"/>
        <v>22260000</v>
      </c>
      <c r="W65" s="2" t="s">
        <v>568</v>
      </c>
      <c r="X65" s="3" t="s">
        <v>218</v>
      </c>
      <c r="Y65" s="2" t="s">
        <v>612</v>
      </c>
      <c r="Z65" s="3">
        <v>244</v>
      </c>
      <c r="AA65" s="4">
        <v>43486</v>
      </c>
      <c r="AB65" s="3">
        <v>125</v>
      </c>
      <c r="AC65" s="4">
        <v>43490</v>
      </c>
      <c r="AD65" s="3" t="s">
        <v>240</v>
      </c>
      <c r="AE65" s="2" t="s">
        <v>143</v>
      </c>
      <c r="AF65" s="2"/>
      <c r="AG65" s="2" t="s">
        <v>229</v>
      </c>
      <c r="AH65" s="3" t="s">
        <v>102</v>
      </c>
      <c r="AI65" s="4"/>
      <c r="AJ65" s="3"/>
      <c r="AK65" s="3"/>
      <c r="AL65" s="2" t="s">
        <v>569</v>
      </c>
      <c r="AM65" s="3" t="s">
        <v>103</v>
      </c>
      <c r="AN65" s="3"/>
      <c r="AO65" s="2" t="s">
        <v>570</v>
      </c>
      <c r="AP65" s="64"/>
    </row>
    <row r="66" spans="1:42" s="65" customFormat="1" ht="36" x14ac:dyDescent="0.25">
      <c r="A66" s="3" t="s">
        <v>413</v>
      </c>
      <c r="B66" s="3" t="s">
        <v>414</v>
      </c>
      <c r="C66" s="2" t="s">
        <v>24</v>
      </c>
      <c r="D66" s="2" t="s">
        <v>179</v>
      </c>
      <c r="E66" s="3" t="s">
        <v>76</v>
      </c>
      <c r="F66" s="3">
        <v>1121841279</v>
      </c>
      <c r="G66" s="3" t="s">
        <v>104</v>
      </c>
      <c r="H66" s="2" t="s">
        <v>110</v>
      </c>
      <c r="I66" s="4">
        <v>32304</v>
      </c>
      <c r="J66" s="5" t="s">
        <v>571</v>
      </c>
      <c r="K66" s="4">
        <v>43488</v>
      </c>
      <c r="L66" s="4">
        <v>43493</v>
      </c>
      <c r="M66" s="4">
        <v>43849</v>
      </c>
      <c r="N66" s="2" t="s">
        <v>604</v>
      </c>
      <c r="O66" s="63">
        <v>26792133</v>
      </c>
      <c r="P66" s="63">
        <v>2378000</v>
      </c>
      <c r="Q66" s="3" t="s">
        <v>104</v>
      </c>
      <c r="R66" s="3" t="s">
        <v>104</v>
      </c>
      <c r="S66" s="2" t="s">
        <v>1288</v>
      </c>
      <c r="T66" s="36">
        <v>1189000</v>
      </c>
      <c r="U66" s="3"/>
      <c r="V66" s="63">
        <f t="shared" si="0"/>
        <v>27981133</v>
      </c>
      <c r="W66" s="2" t="s">
        <v>605</v>
      </c>
      <c r="X66" s="3" t="s">
        <v>218</v>
      </c>
      <c r="Y66" s="2" t="s">
        <v>609</v>
      </c>
      <c r="Z66" s="3">
        <v>206</v>
      </c>
      <c r="AA66" s="4">
        <v>43483</v>
      </c>
      <c r="AB66" s="3">
        <v>126</v>
      </c>
      <c r="AC66" s="4">
        <v>43490</v>
      </c>
      <c r="AD66" s="3" t="s">
        <v>381</v>
      </c>
      <c r="AE66" s="2"/>
      <c r="AF66" s="2"/>
      <c r="AG66" s="2" t="s">
        <v>229</v>
      </c>
      <c r="AH66" s="3" t="s">
        <v>102</v>
      </c>
      <c r="AI66" s="4"/>
      <c r="AJ66" s="3"/>
      <c r="AK66" s="3"/>
      <c r="AL66" s="3" t="s">
        <v>161</v>
      </c>
      <c r="AM66" s="3" t="s">
        <v>606</v>
      </c>
      <c r="AN66" s="3"/>
      <c r="AO66" s="2" t="s">
        <v>607</v>
      </c>
      <c r="AP66" s="64"/>
    </row>
    <row r="67" spans="1:42" s="65" customFormat="1" ht="48" x14ac:dyDescent="0.25">
      <c r="A67" s="3" t="s">
        <v>411</v>
      </c>
      <c r="B67" s="3" t="s">
        <v>412</v>
      </c>
      <c r="C67" s="2" t="s">
        <v>24</v>
      </c>
      <c r="D67" s="2" t="s">
        <v>179</v>
      </c>
      <c r="E67" s="8" t="s">
        <v>223</v>
      </c>
      <c r="F67" s="8" t="s">
        <v>228</v>
      </c>
      <c r="G67" s="8" t="s">
        <v>104</v>
      </c>
      <c r="H67" s="8" t="s">
        <v>573</v>
      </c>
      <c r="I67" s="9">
        <v>26973</v>
      </c>
      <c r="J67" s="10" t="s">
        <v>572</v>
      </c>
      <c r="K67" s="4">
        <v>43488</v>
      </c>
      <c r="L67" s="4">
        <v>43490</v>
      </c>
      <c r="M67" s="4">
        <v>43823</v>
      </c>
      <c r="N67" s="3" t="s">
        <v>238</v>
      </c>
      <c r="O67" s="63">
        <v>47770000</v>
      </c>
      <c r="P67" s="63">
        <v>4770000</v>
      </c>
      <c r="Q67" s="3" t="s">
        <v>104</v>
      </c>
      <c r="R67" s="3" t="s">
        <v>104</v>
      </c>
      <c r="S67" s="2" t="s">
        <v>1178</v>
      </c>
      <c r="T67" s="36">
        <v>4770000</v>
      </c>
      <c r="U67" s="4">
        <v>43775</v>
      </c>
      <c r="V67" s="63">
        <f t="shared" si="0"/>
        <v>52540000</v>
      </c>
      <c r="W67" s="2" t="s">
        <v>1135</v>
      </c>
      <c r="X67" s="3" t="s">
        <v>218</v>
      </c>
      <c r="Y67" s="3" t="s">
        <v>622</v>
      </c>
      <c r="Z67" s="3" t="s">
        <v>1176</v>
      </c>
      <c r="AA67" s="4">
        <v>43483</v>
      </c>
      <c r="AB67" s="3" t="s">
        <v>1177</v>
      </c>
      <c r="AC67" s="4">
        <v>43490</v>
      </c>
      <c r="AD67" s="3" t="s">
        <v>240</v>
      </c>
      <c r="AE67" s="2" t="s">
        <v>143</v>
      </c>
      <c r="AF67" s="2"/>
      <c r="AG67" s="2" t="s">
        <v>229</v>
      </c>
      <c r="AH67" s="3" t="s">
        <v>102</v>
      </c>
      <c r="AI67" s="4"/>
      <c r="AJ67" s="3"/>
      <c r="AK67" s="3"/>
      <c r="AL67" s="2" t="s">
        <v>529</v>
      </c>
      <c r="AM67" s="3" t="s">
        <v>103</v>
      </c>
      <c r="AN67" s="3"/>
      <c r="AO67" s="2" t="s">
        <v>574</v>
      </c>
      <c r="AP67" s="64"/>
    </row>
    <row r="68" spans="1:42" s="65" customFormat="1" ht="60" x14ac:dyDescent="0.25">
      <c r="A68" s="3" t="s">
        <v>409</v>
      </c>
      <c r="B68" s="3" t="s">
        <v>410</v>
      </c>
      <c r="C68" s="2" t="s">
        <v>24</v>
      </c>
      <c r="D68" s="2" t="s">
        <v>179</v>
      </c>
      <c r="E68" s="3" t="s">
        <v>38</v>
      </c>
      <c r="F68" s="3">
        <v>1018413410</v>
      </c>
      <c r="G68" s="3" t="s">
        <v>104</v>
      </c>
      <c r="H68" s="2" t="s">
        <v>245</v>
      </c>
      <c r="I68" s="9">
        <v>32023</v>
      </c>
      <c r="J68" s="5" t="s">
        <v>575</v>
      </c>
      <c r="K68" s="4">
        <v>43488</v>
      </c>
      <c r="L68" s="4">
        <v>43494</v>
      </c>
      <c r="M68" s="4">
        <v>43797</v>
      </c>
      <c r="N68" s="3" t="s">
        <v>238</v>
      </c>
      <c r="O68" s="63">
        <v>60000000</v>
      </c>
      <c r="P68" s="63">
        <v>6000000</v>
      </c>
      <c r="Q68" s="3" t="s">
        <v>104</v>
      </c>
      <c r="R68" s="3" t="s">
        <v>104</v>
      </c>
      <c r="S68" s="3"/>
      <c r="T68" s="36"/>
      <c r="U68" s="3"/>
      <c r="V68" s="63">
        <f t="shared" ref="V68:V106" si="1">O68+T68</f>
        <v>60000000</v>
      </c>
      <c r="W68" s="2" t="s">
        <v>576</v>
      </c>
      <c r="X68" s="3" t="s">
        <v>218</v>
      </c>
      <c r="Y68" s="2" t="s">
        <v>609</v>
      </c>
      <c r="Z68" s="3">
        <v>216</v>
      </c>
      <c r="AA68" s="4">
        <v>43483</v>
      </c>
      <c r="AB68" s="3">
        <v>142</v>
      </c>
      <c r="AC68" s="4">
        <v>43493</v>
      </c>
      <c r="AD68" s="3" t="s">
        <v>240</v>
      </c>
      <c r="AE68" s="2" t="s">
        <v>143</v>
      </c>
      <c r="AF68" s="2"/>
      <c r="AG68" s="2" t="s">
        <v>229</v>
      </c>
      <c r="AH68" s="3" t="s">
        <v>102</v>
      </c>
      <c r="AI68" s="4"/>
      <c r="AJ68" s="3"/>
      <c r="AK68" s="3"/>
      <c r="AL68" s="2" t="s">
        <v>577</v>
      </c>
      <c r="AM68" s="2" t="s">
        <v>578</v>
      </c>
      <c r="AN68" s="3"/>
      <c r="AO68" s="2" t="s">
        <v>579</v>
      </c>
      <c r="AP68" s="64"/>
    </row>
    <row r="69" spans="1:42" s="65" customFormat="1" ht="58.5" customHeight="1" x14ac:dyDescent="0.25">
      <c r="A69" s="3" t="s">
        <v>407</v>
      </c>
      <c r="B69" s="3" t="s">
        <v>408</v>
      </c>
      <c r="C69" s="2" t="s">
        <v>24</v>
      </c>
      <c r="D69" s="2" t="s">
        <v>179</v>
      </c>
      <c r="E69" s="2" t="s">
        <v>872</v>
      </c>
      <c r="F69" s="3">
        <v>52267035</v>
      </c>
      <c r="G69" s="3" t="s">
        <v>104</v>
      </c>
      <c r="H69" s="2" t="s">
        <v>114</v>
      </c>
      <c r="I69" s="4">
        <v>28075</v>
      </c>
      <c r="J69" s="5" t="s">
        <v>95</v>
      </c>
      <c r="K69" s="4">
        <v>43488</v>
      </c>
      <c r="L69" s="4">
        <v>43490</v>
      </c>
      <c r="M69" s="4">
        <v>43823</v>
      </c>
      <c r="N69" s="3" t="s">
        <v>224</v>
      </c>
      <c r="O69" s="63">
        <v>36349104</v>
      </c>
      <c r="P69" s="63">
        <v>4543638</v>
      </c>
      <c r="Q69" s="3" t="s">
        <v>104</v>
      </c>
      <c r="R69" s="3" t="s">
        <v>104</v>
      </c>
      <c r="S69" s="2" t="s">
        <v>948</v>
      </c>
      <c r="T69" s="36">
        <v>13630914</v>
      </c>
      <c r="U69" s="3"/>
      <c r="V69" s="63">
        <f t="shared" si="1"/>
        <v>49980018</v>
      </c>
      <c r="W69" s="2" t="s">
        <v>912</v>
      </c>
      <c r="X69" s="3" t="s">
        <v>218</v>
      </c>
      <c r="Y69" s="3" t="s">
        <v>611</v>
      </c>
      <c r="Z69" s="3" t="s">
        <v>946</v>
      </c>
      <c r="AA69" s="4">
        <v>43482</v>
      </c>
      <c r="AB69" s="3" t="s">
        <v>947</v>
      </c>
      <c r="AC69" s="4">
        <v>43490</v>
      </c>
      <c r="AD69" s="3" t="s">
        <v>240</v>
      </c>
      <c r="AE69" s="2" t="s">
        <v>143</v>
      </c>
      <c r="AF69" s="2"/>
      <c r="AG69" s="2" t="s">
        <v>229</v>
      </c>
      <c r="AH69" s="3" t="s">
        <v>102</v>
      </c>
      <c r="AI69" s="4"/>
      <c r="AJ69" s="3"/>
      <c r="AK69" s="3"/>
      <c r="AL69" s="2" t="s">
        <v>175</v>
      </c>
      <c r="AM69" s="3" t="s">
        <v>103</v>
      </c>
      <c r="AN69" s="3"/>
      <c r="AO69" s="2" t="s">
        <v>580</v>
      </c>
      <c r="AP69" s="64"/>
    </row>
    <row r="70" spans="1:42" s="65" customFormat="1" ht="48" x14ac:dyDescent="0.25">
      <c r="A70" s="3" t="s">
        <v>405</v>
      </c>
      <c r="B70" s="3" t="s">
        <v>406</v>
      </c>
      <c r="C70" s="2" t="s">
        <v>24</v>
      </c>
      <c r="D70" s="2" t="s">
        <v>179</v>
      </c>
      <c r="E70" s="2" t="s">
        <v>216</v>
      </c>
      <c r="F70" s="3">
        <v>1015454441</v>
      </c>
      <c r="G70" s="3" t="s">
        <v>104</v>
      </c>
      <c r="H70" s="2" t="s">
        <v>212</v>
      </c>
      <c r="I70" s="4">
        <v>34859</v>
      </c>
      <c r="J70" s="5" t="s">
        <v>559</v>
      </c>
      <c r="K70" s="4">
        <v>43488</v>
      </c>
      <c r="L70" s="4">
        <v>43490</v>
      </c>
      <c r="M70" s="4">
        <v>43829</v>
      </c>
      <c r="N70" s="3" t="s">
        <v>224</v>
      </c>
      <c r="O70" s="63">
        <v>23131248</v>
      </c>
      <c r="P70" s="63">
        <v>2891406</v>
      </c>
      <c r="Q70" s="3" t="s">
        <v>104</v>
      </c>
      <c r="R70" s="3" t="s">
        <v>104</v>
      </c>
      <c r="S70" s="2" t="s">
        <v>1333</v>
      </c>
      <c r="T70" s="36">
        <f>8674218+578281</f>
        <v>9252499</v>
      </c>
      <c r="U70" s="7" t="s">
        <v>1334</v>
      </c>
      <c r="V70" s="63">
        <f t="shared" si="1"/>
        <v>32383747</v>
      </c>
      <c r="W70" s="2" t="s">
        <v>581</v>
      </c>
      <c r="X70" s="3" t="s">
        <v>218</v>
      </c>
      <c r="Y70" s="3" t="s">
        <v>620</v>
      </c>
      <c r="Z70" s="3" t="s">
        <v>949</v>
      </c>
      <c r="AA70" s="4">
        <v>43486</v>
      </c>
      <c r="AB70" s="3" t="s">
        <v>950</v>
      </c>
      <c r="AC70" s="4">
        <v>43490</v>
      </c>
      <c r="AD70" s="3" t="s">
        <v>240</v>
      </c>
      <c r="AE70" s="2" t="s">
        <v>143</v>
      </c>
      <c r="AF70" s="2"/>
      <c r="AG70" s="2" t="s">
        <v>229</v>
      </c>
      <c r="AH70" s="3" t="s">
        <v>102</v>
      </c>
      <c r="AI70" s="4"/>
      <c r="AJ70" s="3"/>
      <c r="AK70" s="3"/>
      <c r="AL70" s="2" t="s">
        <v>561</v>
      </c>
      <c r="AM70" s="3" t="s">
        <v>103</v>
      </c>
      <c r="AN70" s="3"/>
      <c r="AO70" s="2" t="s">
        <v>582</v>
      </c>
      <c r="AP70" s="64"/>
    </row>
    <row r="71" spans="1:42" s="65" customFormat="1" ht="60" x14ac:dyDescent="0.25">
      <c r="A71" s="3" t="s">
        <v>403</v>
      </c>
      <c r="B71" s="3" t="s">
        <v>404</v>
      </c>
      <c r="C71" s="2" t="s">
        <v>24</v>
      </c>
      <c r="D71" s="2" t="s">
        <v>179</v>
      </c>
      <c r="E71" s="2" t="s">
        <v>40</v>
      </c>
      <c r="F71" s="3">
        <v>1032365938</v>
      </c>
      <c r="G71" s="3" t="s">
        <v>104</v>
      </c>
      <c r="H71" s="2" t="s">
        <v>142</v>
      </c>
      <c r="I71" s="4">
        <v>31584</v>
      </c>
      <c r="J71" s="5" t="s">
        <v>81</v>
      </c>
      <c r="K71" s="4">
        <v>43488</v>
      </c>
      <c r="L71" s="4">
        <v>43490</v>
      </c>
      <c r="M71" s="4">
        <v>43823</v>
      </c>
      <c r="N71" s="3" t="s">
        <v>224</v>
      </c>
      <c r="O71" s="63">
        <v>40068000</v>
      </c>
      <c r="P71" s="63">
        <v>5008500</v>
      </c>
      <c r="Q71" s="3" t="s">
        <v>104</v>
      </c>
      <c r="R71" s="3" t="s">
        <v>104</v>
      </c>
      <c r="S71" s="2" t="s">
        <v>1055</v>
      </c>
      <c r="T71" s="36">
        <v>15025500</v>
      </c>
      <c r="U71" s="4">
        <v>43724</v>
      </c>
      <c r="V71" s="63">
        <f t="shared" si="1"/>
        <v>55093500</v>
      </c>
      <c r="W71" s="2" t="s">
        <v>583</v>
      </c>
      <c r="X71" s="3" t="s">
        <v>218</v>
      </c>
      <c r="Y71" s="3" t="s">
        <v>619</v>
      </c>
      <c r="Z71" s="3" t="s">
        <v>951</v>
      </c>
      <c r="AA71" s="4">
        <v>43486</v>
      </c>
      <c r="AB71" s="3" t="s">
        <v>952</v>
      </c>
      <c r="AC71" s="4">
        <v>43490</v>
      </c>
      <c r="AD71" s="3" t="s">
        <v>240</v>
      </c>
      <c r="AE71" s="2" t="s">
        <v>143</v>
      </c>
      <c r="AF71" s="2"/>
      <c r="AG71" s="2" t="s">
        <v>229</v>
      </c>
      <c r="AH71" s="3" t="s">
        <v>102</v>
      </c>
      <c r="AI71" s="4"/>
      <c r="AJ71" s="3"/>
      <c r="AK71" s="3"/>
      <c r="AL71" s="3" t="s">
        <v>487</v>
      </c>
      <c r="AM71" s="3" t="s">
        <v>103</v>
      </c>
      <c r="AN71" s="3"/>
      <c r="AO71" s="2" t="s">
        <v>584</v>
      </c>
      <c r="AP71" s="64"/>
    </row>
    <row r="72" spans="1:42" s="65" customFormat="1" ht="48" x14ac:dyDescent="0.25">
      <c r="A72" s="3" t="s">
        <v>401</v>
      </c>
      <c r="B72" s="3" t="s">
        <v>402</v>
      </c>
      <c r="C72" s="2" t="s">
        <v>24</v>
      </c>
      <c r="D72" s="2" t="s">
        <v>179</v>
      </c>
      <c r="E72" s="3" t="s">
        <v>202</v>
      </c>
      <c r="F72" s="3">
        <v>1026256205</v>
      </c>
      <c r="G72" s="3" t="s">
        <v>104</v>
      </c>
      <c r="H72" s="2" t="s">
        <v>203</v>
      </c>
      <c r="I72" s="4">
        <v>31970</v>
      </c>
      <c r="J72" s="5" t="s">
        <v>585</v>
      </c>
      <c r="K72" s="4">
        <v>43488</v>
      </c>
      <c r="L72" s="4">
        <v>43490</v>
      </c>
      <c r="M72" s="4">
        <v>43808</v>
      </c>
      <c r="N72" s="3" t="s">
        <v>224</v>
      </c>
      <c r="O72" s="63">
        <v>55120000</v>
      </c>
      <c r="P72" s="63">
        <v>6890000</v>
      </c>
      <c r="Q72" s="3" t="s">
        <v>104</v>
      </c>
      <c r="R72" s="3" t="s">
        <v>104</v>
      </c>
      <c r="S72" s="2" t="s">
        <v>1300</v>
      </c>
      <c r="T72" s="49">
        <f>17225000+1378002</f>
        <v>18603002</v>
      </c>
      <c r="U72" s="7" t="s">
        <v>1301</v>
      </c>
      <c r="V72" s="63">
        <f t="shared" si="1"/>
        <v>73723002</v>
      </c>
      <c r="W72" s="2" t="s">
        <v>588</v>
      </c>
      <c r="X72" s="3" t="s">
        <v>218</v>
      </c>
      <c r="Y72" s="3" t="s">
        <v>619</v>
      </c>
      <c r="Z72" s="3" t="s">
        <v>953</v>
      </c>
      <c r="AA72" s="4">
        <v>43482</v>
      </c>
      <c r="AB72" s="3" t="s">
        <v>954</v>
      </c>
      <c r="AC72" s="4">
        <v>43490</v>
      </c>
      <c r="AD72" s="3" t="s">
        <v>240</v>
      </c>
      <c r="AE72" s="2" t="s">
        <v>143</v>
      </c>
      <c r="AF72" s="2"/>
      <c r="AG72" s="2" t="s">
        <v>229</v>
      </c>
      <c r="AH72" s="3" t="s">
        <v>102</v>
      </c>
      <c r="AI72" s="4"/>
      <c r="AJ72" s="3"/>
      <c r="AK72" s="3"/>
      <c r="AL72" s="2" t="s">
        <v>387</v>
      </c>
      <c r="AM72" s="2" t="s">
        <v>586</v>
      </c>
      <c r="AN72" s="3"/>
      <c r="AO72" s="2" t="s">
        <v>587</v>
      </c>
      <c r="AP72" s="64"/>
    </row>
    <row r="73" spans="1:42" s="65" customFormat="1" ht="48" x14ac:dyDescent="0.25">
      <c r="A73" s="3" t="s">
        <v>399</v>
      </c>
      <c r="B73" s="3" t="s">
        <v>400</v>
      </c>
      <c r="C73" s="2" t="s">
        <v>24</v>
      </c>
      <c r="D73" s="2" t="s">
        <v>179</v>
      </c>
      <c r="E73" s="3" t="s">
        <v>25</v>
      </c>
      <c r="F73" s="3">
        <v>51689390</v>
      </c>
      <c r="G73" s="3" t="s">
        <v>104</v>
      </c>
      <c r="H73" s="2" t="s">
        <v>134</v>
      </c>
      <c r="I73" s="4">
        <v>22129</v>
      </c>
      <c r="J73" s="5" t="s">
        <v>86</v>
      </c>
      <c r="K73" s="4">
        <v>43489</v>
      </c>
      <c r="L73" s="4">
        <v>43490</v>
      </c>
      <c r="M73" s="4">
        <v>43844</v>
      </c>
      <c r="N73" s="3" t="s">
        <v>589</v>
      </c>
      <c r="O73" s="63">
        <v>31500000</v>
      </c>
      <c r="P73" s="63">
        <v>3150000</v>
      </c>
      <c r="Q73" s="3" t="s">
        <v>104</v>
      </c>
      <c r="R73" s="3" t="s">
        <v>104</v>
      </c>
      <c r="S73" s="2" t="s">
        <v>1056</v>
      </c>
      <c r="T73" s="36">
        <v>5355000</v>
      </c>
      <c r="U73" s="4">
        <v>43775</v>
      </c>
      <c r="V73" s="63">
        <f t="shared" si="1"/>
        <v>36855000</v>
      </c>
      <c r="W73" s="2" t="s">
        <v>590</v>
      </c>
      <c r="X73" s="3" t="s">
        <v>218</v>
      </c>
      <c r="Y73" s="2" t="s">
        <v>612</v>
      </c>
      <c r="Z73" s="3">
        <v>217</v>
      </c>
      <c r="AA73" s="4">
        <v>43483</v>
      </c>
      <c r="AB73" s="3">
        <v>132</v>
      </c>
      <c r="AC73" s="4">
        <v>43490</v>
      </c>
      <c r="AD73" s="3" t="s">
        <v>240</v>
      </c>
      <c r="AE73" s="2" t="s">
        <v>143</v>
      </c>
      <c r="AF73" s="2"/>
      <c r="AG73" s="2" t="s">
        <v>229</v>
      </c>
      <c r="AH73" s="3" t="s">
        <v>102</v>
      </c>
      <c r="AI73" s="4"/>
      <c r="AJ73" s="3"/>
      <c r="AK73" s="3"/>
      <c r="AL73" s="2" t="s">
        <v>561</v>
      </c>
      <c r="AM73" s="2" t="s">
        <v>591</v>
      </c>
      <c r="AN73" s="3"/>
      <c r="AO73" s="2" t="s">
        <v>592</v>
      </c>
      <c r="AP73" s="64"/>
    </row>
    <row r="74" spans="1:42" s="65" customFormat="1" ht="60" x14ac:dyDescent="0.25">
      <c r="A74" s="3" t="s">
        <v>396</v>
      </c>
      <c r="B74" s="3" t="s">
        <v>397</v>
      </c>
      <c r="C74" s="2" t="s">
        <v>24</v>
      </c>
      <c r="D74" s="2" t="s">
        <v>179</v>
      </c>
      <c r="E74" s="2" t="s">
        <v>398</v>
      </c>
      <c r="F74" s="3">
        <v>19497359</v>
      </c>
      <c r="G74" s="3" t="s">
        <v>104</v>
      </c>
      <c r="H74" s="2" t="s">
        <v>593</v>
      </c>
      <c r="I74" s="4">
        <v>22585</v>
      </c>
      <c r="J74" s="5" t="s">
        <v>594</v>
      </c>
      <c r="K74" s="4">
        <v>43490</v>
      </c>
      <c r="L74" s="4">
        <v>43493</v>
      </c>
      <c r="M74" s="4">
        <v>43826</v>
      </c>
      <c r="N74" s="3" t="s">
        <v>589</v>
      </c>
      <c r="O74" s="63">
        <v>21000000</v>
      </c>
      <c r="P74" s="63">
        <v>2100000</v>
      </c>
      <c r="Q74" s="3" t="s">
        <v>104</v>
      </c>
      <c r="R74" s="3" t="s">
        <v>104</v>
      </c>
      <c r="S74" s="2" t="s">
        <v>1057</v>
      </c>
      <c r="T74" s="36">
        <v>2100000</v>
      </c>
      <c r="U74" s="4">
        <v>43775</v>
      </c>
      <c r="V74" s="63">
        <f t="shared" si="1"/>
        <v>23100000</v>
      </c>
      <c r="W74" s="2" t="s">
        <v>1062</v>
      </c>
      <c r="X74" s="3" t="s">
        <v>218</v>
      </c>
      <c r="Y74" s="3" t="s">
        <v>623</v>
      </c>
      <c r="Z74" s="3">
        <v>227</v>
      </c>
      <c r="AA74" s="4">
        <v>43483</v>
      </c>
      <c r="AB74" s="3">
        <v>143</v>
      </c>
      <c r="AC74" s="4">
        <v>43493</v>
      </c>
      <c r="AD74" s="3" t="s">
        <v>240</v>
      </c>
      <c r="AE74" s="2" t="s">
        <v>143</v>
      </c>
      <c r="AF74" s="2"/>
      <c r="AG74" s="2" t="s">
        <v>229</v>
      </c>
      <c r="AH74" s="3" t="s">
        <v>102</v>
      </c>
      <c r="AI74" s="4"/>
      <c r="AJ74" s="3"/>
      <c r="AK74" s="3"/>
      <c r="AL74" s="3" t="s">
        <v>561</v>
      </c>
      <c r="AM74" s="3" t="s">
        <v>103</v>
      </c>
      <c r="AN74" s="3"/>
      <c r="AO74" s="2" t="s">
        <v>595</v>
      </c>
      <c r="AP74" s="64"/>
    </row>
    <row r="75" spans="1:42" s="65" customFormat="1" ht="72" x14ac:dyDescent="0.25">
      <c r="A75" s="3" t="s">
        <v>394</v>
      </c>
      <c r="B75" s="3" t="s">
        <v>395</v>
      </c>
      <c r="C75" s="2" t="s">
        <v>24</v>
      </c>
      <c r="D75" s="2" t="s">
        <v>179</v>
      </c>
      <c r="E75" s="2" t="s">
        <v>213</v>
      </c>
      <c r="F75" s="3">
        <v>1032397543</v>
      </c>
      <c r="G75" s="3" t="s">
        <v>104</v>
      </c>
      <c r="H75" s="2" t="s">
        <v>214</v>
      </c>
      <c r="I75" s="4">
        <v>32063</v>
      </c>
      <c r="J75" s="5" t="s">
        <v>215</v>
      </c>
      <c r="K75" s="4">
        <v>43493</v>
      </c>
      <c r="L75" s="4">
        <v>43496</v>
      </c>
      <c r="M75" s="4">
        <v>43829</v>
      </c>
      <c r="N75" s="3" t="s">
        <v>224</v>
      </c>
      <c r="O75" s="63">
        <v>35304310</v>
      </c>
      <c r="P75" s="63">
        <v>4413039</v>
      </c>
      <c r="Q75" s="3" t="s">
        <v>104</v>
      </c>
      <c r="R75" s="3" t="s">
        <v>104</v>
      </c>
      <c r="S75" s="2" t="s">
        <v>1051</v>
      </c>
      <c r="T75" s="36">
        <v>13239117</v>
      </c>
      <c r="U75" s="4">
        <v>43732</v>
      </c>
      <c r="V75" s="63">
        <f t="shared" si="1"/>
        <v>48543427</v>
      </c>
      <c r="W75" s="2" t="s">
        <v>596</v>
      </c>
      <c r="X75" s="3" t="s">
        <v>218</v>
      </c>
      <c r="Y75" s="3" t="s">
        <v>620</v>
      </c>
      <c r="Z75" s="3" t="s">
        <v>986</v>
      </c>
      <c r="AA75" s="4">
        <v>43486</v>
      </c>
      <c r="AB75" s="3" t="s">
        <v>987</v>
      </c>
      <c r="AC75" s="4">
        <v>43496</v>
      </c>
      <c r="AD75" s="3" t="s">
        <v>240</v>
      </c>
      <c r="AE75" s="2" t="s">
        <v>143</v>
      </c>
      <c r="AF75" s="2"/>
      <c r="AG75" s="2" t="s">
        <v>229</v>
      </c>
      <c r="AH75" s="3" t="s">
        <v>102</v>
      </c>
      <c r="AI75" s="4"/>
      <c r="AJ75" s="3"/>
      <c r="AK75" s="3"/>
      <c r="AL75" s="2" t="s">
        <v>597</v>
      </c>
      <c r="AM75" s="3" t="s">
        <v>103</v>
      </c>
      <c r="AN75" s="3"/>
      <c r="AO75" s="2" t="s">
        <v>598</v>
      </c>
      <c r="AP75" s="64"/>
    </row>
    <row r="76" spans="1:42" s="65" customFormat="1" ht="48" x14ac:dyDescent="0.25">
      <c r="A76" s="3" t="s">
        <v>392</v>
      </c>
      <c r="B76" s="3" t="s">
        <v>393</v>
      </c>
      <c r="C76" s="2" t="s">
        <v>24</v>
      </c>
      <c r="D76" s="2" t="s">
        <v>179</v>
      </c>
      <c r="E76" s="3" t="s">
        <v>73</v>
      </c>
      <c r="F76" s="3">
        <v>57796602</v>
      </c>
      <c r="G76" s="3" t="s">
        <v>104</v>
      </c>
      <c r="H76" s="3" t="s">
        <v>552</v>
      </c>
      <c r="I76" s="4">
        <v>29974</v>
      </c>
      <c r="J76" s="5" t="s">
        <v>100</v>
      </c>
      <c r="K76" s="4">
        <v>43493</v>
      </c>
      <c r="L76" s="4">
        <v>43496</v>
      </c>
      <c r="M76" s="4">
        <v>43829</v>
      </c>
      <c r="N76" s="3" t="s">
        <v>224</v>
      </c>
      <c r="O76" s="63">
        <v>15749832</v>
      </c>
      <c r="P76" s="63">
        <v>1968729</v>
      </c>
      <c r="Q76" s="3" t="s">
        <v>104</v>
      </c>
      <c r="R76" s="3" t="s">
        <v>104</v>
      </c>
      <c r="S76" s="2" t="s">
        <v>1053</v>
      </c>
      <c r="T76" s="36">
        <v>5906187</v>
      </c>
      <c r="U76" s="4">
        <v>43724</v>
      </c>
      <c r="V76" s="63">
        <f t="shared" si="1"/>
        <v>21656019</v>
      </c>
      <c r="W76" s="2" t="s">
        <v>599</v>
      </c>
      <c r="X76" s="3" t="s">
        <v>218</v>
      </c>
      <c r="Y76" s="3" t="s">
        <v>624</v>
      </c>
      <c r="Z76" s="3" t="s">
        <v>955</v>
      </c>
      <c r="AA76" s="4">
        <v>43481</v>
      </c>
      <c r="AB76" s="3" t="s">
        <v>956</v>
      </c>
      <c r="AC76" s="4">
        <v>43496</v>
      </c>
      <c r="AD76" s="3" t="s">
        <v>240</v>
      </c>
      <c r="AE76" s="3" t="s">
        <v>227</v>
      </c>
      <c r="AF76" s="3"/>
      <c r="AG76" s="2" t="s">
        <v>229</v>
      </c>
      <c r="AH76" s="3" t="s">
        <v>102</v>
      </c>
      <c r="AI76" s="4"/>
      <c r="AJ76" s="66"/>
      <c r="AK76" s="3"/>
      <c r="AL76" s="2" t="s">
        <v>387</v>
      </c>
      <c r="AM76" s="3" t="s">
        <v>103</v>
      </c>
      <c r="AN76" s="3"/>
      <c r="AO76" s="2" t="s">
        <v>600</v>
      </c>
      <c r="AP76" s="64"/>
    </row>
    <row r="77" spans="1:42" s="65" customFormat="1" ht="48" x14ac:dyDescent="0.25">
      <c r="A77" s="41" t="s">
        <v>601</v>
      </c>
      <c r="B77" s="41" t="s">
        <v>602</v>
      </c>
      <c r="C77" s="11" t="s">
        <v>24</v>
      </c>
      <c r="D77" s="11" t="s">
        <v>179</v>
      </c>
      <c r="E77" s="41" t="s">
        <v>523</v>
      </c>
      <c r="F77" s="41">
        <v>53006011</v>
      </c>
      <c r="G77" s="41" t="s">
        <v>104</v>
      </c>
      <c r="H77" s="11" t="s">
        <v>524</v>
      </c>
      <c r="I77" s="78">
        <v>30437</v>
      </c>
      <c r="J77" s="79" t="s">
        <v>603</v>
      </c>
      <c r="K77" s="80">
        <v>43497</v>
      </c>
      <c r="L77" s="80">
        <v>43497</v>
      </c>
      <c r="M77" s="80">
        <v>43844</v>
      </c>
      <c r="N77" s="11" t="s">
        <v>238</v>
      </c>
      <c r="O77" s="81">
        <v>32210000</v>
      </c>
      <c r="P77" s="81">
        <v>3221000</v>
      </c>
      <c r="Q77" s="41" t="s">
        <v>104</v>
      </c>
      <c r="R77" s="41" t="s">
        <v>104</v>
      </c>
      <c r="S77" s="39" t="s">
        <v>1318</v>
      </c>
      <c r="T77" s="36">
        <v>4831500</v>
      </c>
      <c r="U77" s="40">
        <v>43775</v>
      </c>
      <c r="V77" s="63">
        <f t="shared" si="1"/>
        <v>37041500</v>
      </c>
      <c r="W77" s="11" t="s">
        <v>1064</v>
      </c>
      <c r="X77" s="3" t="s">
        <v>218</v>
      </c>
      <c r="Y77" s="11" t="s">
        <v>609</v>
      </c>
      <c r="Z77" s="11">
        <v>256</v>
      </c>
      <c r="AA77" s="80">
        <v>43497</v>
      </c>
      <c r="AB77" s="11">
        <v>237</v>
      </c>
      <c r="AC77" s="80">
        <v>43497</v>
      </c>
      <c r="AD77" s="11" t="s">
        <v>240</v>
      </c>
      <c r="AE77" s="11" t="s">
        <v>143</v>
      </c>
      <c r="AF77" s="11"/>
      <c r="AG77" s="11" t="s">
        <v>229</v>
      </c>
      <c r="AH77" s="11" t="s">
        <v>102</v>
      </c>
      <c r="AI77" s="41"/>
      <c r="AJ77" s="82"/>
      <c r="AK77" s="11"/>
      <c r="AL77" s="82"/>
      <c r="AM77" s="82"/>
      <c r="AN77" s="41"/>
      <c r="AO77" s="2" t="s">
        <v>628</v>
      </c>
      <c r="AP77" s="64"/>
    </row>
    <row r="78" spans="1:42" s="65" customFormat="1" ht="36" x14ac:dyDescent="0.25">
      <c r="A78" s="3" t="s">
        <v>626</v>
      </c>
      <c r="B78" s="3" t="s">
        <v>625</v>
      </c>
      <c r="C78" s="2" t="s">
        <v>24</v>
      </c>
      <c r="D78" s="2" t="s">
        <v>179</v>
      </c>
      <c r="E78" s="3" t="s">
        <v>627</v>
      </c>
      <c r="F78" s="3">
        <v>1010220571</v>
      </c>
      <c r="G78" s="3" t="s">
        <v>104</v>
      </c>
      <c r="H78" s="2" t="s">
        <v>672</v>
      </c>
      <c r="I78" s="4">
        <v>34744</v>
      </c>
      <c r="J78" s="5" t="s">
        <v>673</v>
      </c>
      <c r="K78" s="7">
        <v>43504</v>
      </c>
      <c r="L78" s="7">
        <v>43514</v>
      </c>
      <c r="M78" s="7">
        <v>43816</v>
      </c>
      <c r="N78" s="3" t="s">
        <v>224</v>
      </c>
      <c r="O78" s="63">
        <v>35304310</v>
      </c>
      <c r="P78" s="63">
        <v>4413039</v>
      </c>
      <c r="Q78" s="38" t="s">
        <v>104</v>
      </c>
      <c r="R78" s="38" t="s">
        <v>104</v>
      </c>
      <c r="S78" s="38" t="s">
        <v>1319</v>
      </c>
      <c r="T78" s="36">
        <v>8826078</v>
      </c>
      <c r="U78" s="37">
        <v>43731</v>
      </c>
      <c r="V78" s="63">
        <f t="shared" si="1"/>
        <v>44130388</v>
      </c>
      <c r="W78" s="2" t="s">
        <v>674</v>
      </c>
      <c r="X78" s="3" t="s">
        <v>218</v>
      </c>
      <c r="Y78" s="38"/>
      <c r="Z78" s="2" t="s">
        <v>981</v>
      </c>
      <c r="AA78" s="7">
        <v>43481</v>
      </c>
      <c r="AB78" s="2" t="s">
        <v>982</v>
      </c>
      <c r="AC78" s="7">
        <v>43514</v>
      </c>
      <c r="AD78" s="11" t="s">
        <v>240</v>
      </c>
      <c r="AE78" s="11" t="s">
        <v>143</v>
      </c>
      <c r="AF78" s="11"/>
      <c r="AG78" s="11" t="s">
        <v>229</v>
      </c>
      <c r="AH78" s="11" t="s">
        <v>102</v>
      </c>
      <c r="AI78" s="3"/>
      <c r="AJ78" s="64"/>
      <c r="AK78" s="2"/>
      <c r="AL78" s="2" t="s">
        <v>675</v>
      </c>
      <c r="AM78" s="3" t="s">
        <v>103</v>
      </c>
      <c r="AN78" s="3"/>
      <c r="AO78" s="64"/>
      <c r="AP78" s="64"/>
    </row>
    <row r="79" spans="1:42" s="65" customFormat="1" ht="36" x14ac:dyDescent="0.25">
      <c r="A79" s="3" t="s">
        <v>629</v>
      </c>
      <c r="B79" s="3" t="s">
        <v>634</v>
      </c>
      <c r="C79" s="2" t="s">
        <v>24</v>
      </c>
      <c r="D79" s="2" t="s">
        <v>179</v>
      </c>
      <c r="E79" s="3" t="s">
        <v>635</v>
      </c>
      <c r="F79" s="3">
        <v>52847231</v>
      </c>
      <c r="G79" s="3" t="s">
        <v>104</v>
      </c>
      <c r="H79" s="2" t="s">
        <v>658</v>
      </c>
      <c r="I79" s="4">
        <v>29187</v>
      </c>
      <c r="J79" s="5" t="s">
        <v>95</v>
      </c>
      <c r="K79" s="7">
        <v>43504</v>
      </c>
      <c r="L79" s="7">
        <v>43514</v>
      </c>
      <c r="M79" s="7">
        <v>43816</v>
      </c>
      <c r="N79" s="2" t="s">
        <v>224</v>
      </c>
      <c r="O79" s="63">
        <v>40068000</v>
      </c>
      <c r="P79" s="63">
        <v>5008500</v>
      </c>
      <c r="Q79" s="3" t="s">
        <v>104</v>
      </c>
      <c r="R79" s="3" t="s">
        <v>104</v>
      </c>
      <c r="S79" s="38" t="s">
        <v>1320</v>
      </c>
      <c r="T79" s="36">
        <v>10017000</v>
      </c>
      <c r="U79" s="37">
        <v>43724</v>
      </c>
      <c r="V79" s="63">
        <f t="shared" si="1"/>
        <v>50085000</v>
      </c>
      <c r="W79" s="2" t="s">
        <v>659</v>
      </c>
      <c r="X79" s="3" t="s">
        <v>218</v>
      </c>
      <c r="Y79" s="38"/>
      <c r="Z79" s="2" t="s">
        <v>957</v>
      </c>
      <c r="AA79" s="7">
        <v>43481</v>
      </c>
      <c r="AB79" s="2" t="s">
        <v>958</v>
      </c>
      <c r="AC79" s="7">
        <v>43514</v>
      </c>
      <c r="AD79" s="2" t="s">
        <v>240</v>
      </c>
      <c r="AE79" s="2" t="s">
        <v>143</v>
      </c>
      <c r="AF79" s="2"/>
      <c r="AG79" s="2" t="s">
        <v>229</v>
      </c>
      <c r="AH79" s="2" t="s">
        <v>102</v>
      </c>
      <c r="AI79" s="3"/>
      <c r="AJ79" s="64"/>
      <c r="AK79" s="2"/>
      <c r="AL79" s="2" t="s">
        <v>660</v>
      </c>
      <c r="AM79" s="3" t="s">
        <v>103</v>
      </c>
      <c r="AN79" s="3"/>
      <c r="AO79" s="2" t="s">
        <v>661</v>
      </c>
      <c r="AP79" s="64"/>
    </row>
    <row r="80" spans="1:42" s="86" customFormat="1" ht="48" x14ac:dyDescent="0.25">
      <c r="A80" s="3" t="s">
        <v>630</v>
      </c>
      <c r="B80" s="3" t="s">
        <v>636</v>
      </c>
      <c r="C80" s="2" t="s">
        <v>24</v>
      </c>
      <c r="D80" s="2" t="s">
        <v>179</v>
      </c>
      <c r="E80" s="3" t="s">
        <v>637</v>
      </c>
      <c r="F80" s="3">
        <v>1010229358</v>
      </c>
      <c r="G80" s="3" t="s">
        <v>104</v>
      </c>
      <c r="H80" s="2" t="s">
        <v>655</v>
      </c>
      <c r="I80" s="4">
        <v>35299</v>
      </c>
      <c r="J80" s="5" t="s">
        <v>645</v>
      </c>
      <c r="K80" s="42">
        <v>43502</v>
      </c>
      <c r="L80" s="42">
        <v>43507</v>
      </c>
      <c r="M80" s="43">
        <v>43809</v>
      </c>
      <c r="N80" s="44" t="s">
        <v>224</v>
      </c>
      <c r="O80" s="36">
        <v>19010040</v>
      </c>
      <c r="P80" s="36">
        <v>2376255</v>
      </c>
      <c r="Q80" s="45"/>
      <c r="R80" s="45"/>
      <c r="S80" s="45" t="s">
        <v>1321</v>
      </c>
      <c r="T80" s="36">
        <v>4752510</v>
      </c>
      <c r="U80" s="42">
        <v>43724</v>
      </c>
      <c r="V80" s="63">
        <f t="shared" si="1"/>
        <v>23762550</v>
      </c>
      <c r="W80" s="2" t="s">
        <v>656</v>
      </c>
      <c r="X80" s="3" t="s">
        <v>218</v>
      </c>
      <c r="Y80" s="45"/>
      <c r="Z80" s="83" t="s">
        <v>959</v>
      </c>
      <c r="AA80" s="84">
        <v>43483</v>
      </c>
      <c r="AB80" s="83" t="s">
        <v>960</v>
      </c>
      <c r="AC80" s="84">
        <v>43507</v>
      </c>
      <c r="AD80" s="2" t="s">
        <v>240</v>
      </c>
      <c r="AE80" s="85"/>
      <c r="AF80" s="85"/>
      <c r="AG80" s="85"/>
      <c r="AH80" s="85"/>
      <c r="AI80" s="46"/>
      <c r="AJ80" s="85"/>
      <c r="AK80" s="21"/>
      <c r="AL80" s="85"/>
      <c r="AM80" s="85"/>
      <c r="AN80" s="46"/>
      <c r="AO80" s="11" t="s">
        <v>657</v>
      </c>
      <c r="AP80" s="85"/>
    </row>
    <row r="81" spans="1:42" s="86" customFormat="1" ht="60" x14ac:dyDescent="0.25">
      <c r="A81" s="41" t="s">
        <v>631</v>
      </c>
      <c r="B81" s="41" t="s">
        <v>638</v>
      </c>
      <c r="C81" s="11" t="s">
        <v>24</v>
      </c>
      <c r="D81" s="11" t="s">
        <v>179</v>
      </c>
      <c r="E81" s="41" t="s">
        <v>639</v>
      </c>
      <c r="F81" s="41">
        <v>1010233475</v>
      </c>
      <c r="G81" s="41" t="s">
        <v>104</v>
      </c>
      <c r="H81" s="11" t="s">
        <v>593</v>
      </c>
      <c r="I81" s="78">
        <v>35563</v>
      </c>
      <c r="J81" s="5" t="s">
        <v>646</v>
      </c>
      <c r="K81" s="42">
        <v>43503</v>
      </c>
      <c r="L81" s="42">
        <v>43507</v>
      </c>
      <c r="M81" s="43">
        <v>43824</v>
      </c>
      <c r="N81" s="44" t="s">
        <v>238</v>
      </c>
      <c r="O81" s="36">
        <v>21000000</v>
      </c>
      <c r="P81" s="36">
        <v>2100000</v>
      </c>
      <c r="Q81" s="45"/>
      <c r="R81" s="45"/>
      <c r="S81" s="45" t="s">
        <v>1322</v>
      </c>
      <c r="T81" s="36">
        <v>1050000</v>
      </c>
      <c r="U81" s="42">
        <v>43775</v>
      </c>
      <c r="V81" s="63">
        <f>O81+T81</f>
        <v>22050000</v>
      </c>
      <c r="W81" s="11" t="s">
        <v>652</v>
      </c>
      <c r="X81" s="3" t="s">
        <v>218</v>
      </c>
      <c r="Y81" s="45"/>
      <c r="Z81" s="83" t="s">
        <v>1179</v>
      </c>
      <c r="AA81" s="84">
        <v>43483</v>
      </c>
      <c r="AB81" s="83" t="s">
        <v>1180</v>
      </c>
      <c r="AC81" s="84">
        <v>43507</v>
      </c>
      <c r="AD81" s="11" t="s">
        <v>240</v>
      </c>
      <c r="AE81" s="85"/>
      <c r="AF81" s="85"/>
      <c r="AG81" s="85"/>
      <c r="AH81" s="85"/>
      <c r="AI81" s="46"/>
      <c r="AJ81" s="85"/>
      <c r="AK81" s="21"/>
      <c r="AL81" s="85"/>
      <c r="AM81" s="85"/>
      <c r="AN81" s="46"/>
      <c r="AO81" s="11" t="s">
        <v>651</v>
      </c>
      <c r="AP81" s="85"/>
    </row>
    <row r="82" spans="1:42" s="86" customFormat="1" ht="72" x14ac:dyDescent="0.25">
      <c r="A82" s="41" t="s">
        <v>632</v>
      </c>
      <c r="B82" s="41" t="s">
        <v>640</v>
      </c>
      <c r="C82" s="11" t="s">
        <v>24</v>
      </c>
      <c r="D82" s="11" t="s">
        <v>179</v>
      </c>
      <c r="E82" s="11" t="s">
        <v>1060</v>
      </c>
      <c r="F82" s="41">
        <v>37844642</v>
      </c>
      <c r="G82" s="41" t="s">
        <v>104</v>
      </c>
      <c r="H82" s="11" t="s">
        <v>653</v>
      </c>
      <c r="I82" s="78">
        <v>26008</v>
      </c>
      <c r="J82" s="5" t="s">
        <v>647</v>
      </c>
      <c r="K82" s="42">
        <v>43503</v>
      </c>
      <c r="L82" s="42">
        <v>43507</v>
      </c>
      <c r="M82" s="43">
        <v>43847</v>
      </c>
      <c r="N82" s="44" t="s">
        <v>238</v>
      </c>
      <c r="O82" s="36">
        <v>43000000</v>
      </c>
      <c r="P82" s="36">
        <v>4300000</v>
      </c>
      <c r="Q82" s="45"/>
      <c r="R82" s="45"/>
      <c r="S82" s="45" t="s">
        <v>1323</v>
      </c>
      <c r="T82" s="36">
        <v>5303333</v>
      </c>
      <c r="U82" s="42">
        <v>43777</v>
      </c>
      <c r="V82" s="63">
        <f t="shared" si="1"/>
        <v>48303333</v>
      </c>
      <c r="W82" s="11" t="s">
        <v>1061</v>
      </c>
      <c r="X82" s="3" t="s">
        <v>218</v>
      </c>
      <c r="Y82" s="45"/>
      <c r="Z82" s="83" t="s">
        <v>1181</v>
      </c>
      <c r="AA82" s="84">
        <v>43486</v>
      </c>
      <c r="AB82" s="83" t="s">
        <v>1182</v>
      </c>
      <c r="AC82" s="84">
        <v>43507</v>
      </c>
      <c r="AD82" s="11" t="s">
        <v>240</v>
      </c>
      <c r="AE82" s="85"/>
      <c r="AF82" s="85"/>
      <c r="AG82" s="85"/>
      <c r="AH82" s="85"/>
      <c r="AI82" s="46"/>
      <c r="AJ82" s="85"/>
      <c r="AK82" s="21"/>
      <c r="AL82" s="85"/>
      <c r="AM82" s="85"/>
      <c r="AN82" s="46"/>
      <c r="AO82" s="11" t="s">
        <v>654</v>
      </c>
      <c r="AP82" s="85"/>
    </row>
    <row r="83" spans="1:42" s="86" customFormat="1" ht="60" customHeight="1" x14ac:dyDescent="0.25">
      <c r="A83" s="41" t="s">
        <v>633</v>
      </c>
      <c r="B83" s="41" t="s">
        <v>641</v>
      </c>
      <c r="C83" s="11" t="s">
        <v>24</v>
      </c>
      <c r="D83" s="11" t="s">
        <v>179</v>
      </c>
      <c r="E83" s="11" t="s">
        <v>1145</v>
      </c>
      <c r="F83" s="41">
        <v>1013687419</v>
      </c>
      <c r="G83" s="41" t="s">
        <v>104</v>
      </c>
      <c r="H83" s="11" t="s">
        <v>649</v>
      </c>
      <c r="I83" s="78">
        <v>31515</v>
      </c>
      <c r="J83" s="5" t="s">
        <v>644</v>
      </c>
      <c r="K83" s="42">
        <v>43507</v>
      </c>
      <c r="L83" s="42">
        <v>43509</v>
      </c>
      <c r="M83" s="43">
        <v>43836</v>
      </c>
      <c r="N83" s="44" t="s">
        <v>238</v>
      </c>
      <c r="O83" s="36">
        <v>23762550</v>
      </c>
      <c r="P83" s="36">
        <v>2376255</v>
      </c>
      <c r="Q83" s="45"/>
      <c r="R83" s="45"/>
      <c r="S83" s="45" t="s">
        <v>1324</v>
      </c>
      <c r="T83" s="36">
        <v>1980213</v>
      </c>
      <c r="U83" s="42">
        <v>43810</v>
      </c>
      <c r="V83" s="63">
        <f t="shared" si="1"/>
        <v>25742763</v>
      </c>
      <c r="W83" s="11" t="s">
        <v>1304</v>
      </c>
      <c r="X83" s="3" t="s">
        <v>218</v>
      </c>
      <c r="Y83" s="45"/>
      <c r="Z83" s="83">
        <v>265</v>
      </c>
      <c r="AA83" s="84">
        <v>43504</v>
      </c>
      <c r="AB83" s="83">
        <v>255</v>
      </c>
      <c r="AC83" s="84">
        <v>43509</v>
      </c>
      <c r="AD83" s="11" t="s">
        <v>240</v>
      </c>
      <c r="AE83" s="85"/>
      <c r="AF83" s="85"/>
      <c r="AG83" s="85"/>
      <c r="AH83" s="85"/>
      <c r="AI83" s="46"/>
      <c r="AJ83" s="85"/>
      <c r="AK83" s="21"/>
      <c r="AL83" s="85"/>
      <c r="AM83" s="85"/>
      <c r="AN83" s="46"/>
      <c r="AO83" s="41" t="s">
        <v>650</v>
      </c>
      <c r="AP83" s="85"/>
    </row>
    <row r="84" spans="1:42" s="65" customFormat="1" ht="48.75" customHeight="1" x14ac:dyDescent="0.25">
      <c r="A84" s="41" t="s">
        <v>854</v>
      </c>
      <c r="B84" s="41" t="s">
        <v>855</v>
      </c>
      <c r="C84" s="11" t="s">
        <v>24</v>
      </c>
      <c r="D84" s="11" t="s">
        <v>179</v>
      </c>
      <c r="E84" s="41" t="s">
        <v>662</v>
      </c>
      <c r="F84" s="41">
        <v>11522253</v>
      </c>
      <c r="G84" s="41" t="s">
        <v>104</v>
      </c>
      <c r="H84" s="11" t="s">
        <v>663</v>
      </c>
      <c r="I84" s="78">
        <v>27846</v>
      </c>
      <c r="J84" s="5" t="s">
        <v>664</v>
      </c>
      <c r="K84" s="37">
        <v>43507</v>
      </c>
      <c r="L84" s="37">
        <v>43514</v>
      </c>
      <c r="M84" s="47">
        <v>43831</v>
      </c>
      <c r="N84" s="48" t="s">
        <v>224</v>
      </c>
      <c r="O84" s="49">
        <v>19010040</v>
      </c>
      <c r="P84" s="49">
        <v>2376255</v>
      </c>
      <c r="Q84" s="38"/>
      <c r="R84" s="38"/>
      <c r="S84" s="38" t="s">
        <v>1325</v>
      </c>
      <c r="T84" s="36">
        <v>5940638</v>
      </c>
      <c r="U84" s="37"/>
      <c r="V84" s="63">
        <f t="shared" si="1"/>
        <v>24950678</v>
      </c>
      <c r="W84" s="11" t="s">
        <v>665</v>
      </c>
      <c r="X84" s="3" t="s">
        <v>218</v>
      </c>
      <c r="Y84" s="38"/>
      <c r="Z84" s="87" t="s">
        <v>1185</v>
      </c>
      <c r="AA84" s="88">
        <v>43482</v>
      </c>
      <c r="AB84" s="87" t="s">
        <v>1186</v>
      </c>
      <c r="AC84" s="88">
        <v>43514</v>
      </c>
      <c r="AD84" s="11" t="s">
        <v>240</v>
      </c>
      <c r="AE84" s="11" t="s">
        <v>143</v>
      </c>
      <c r="AF84" s="11"/>
      <c r="AG84" s="11" t="s">
        <v>229</v>
      </c>
      <c r="AH84" s="11" t="s">
        <v>102</v>
      </c>
      <c r="AI84" s="3"/>
      <c r="AJ84" s="64"/>
      <c r="AK84" s="2"/>
      <c r="AL84" s="2" t="s">
        <v>666</v>
      </c>
      <c r="AM84" s="2" t="s">
        <v>667</v>
      </c>
      <c r="AN84" s="3"/>
      <c r="AO84" s="11" t="s">
        <v>668</v>
      </c>
      <c r="AP84" s="64"/>
    </row>
    <row r="85" spans="1:42" s="86" customFormat="1" ht="84" x14ac:dyDescent="0.25">
      <c r="A85" s="3" t="s">
        <v>686</v>
      </c>
      <c r="B85" s="3" t="s">
        <v>642</v>
      </c>
      <c r="C85" s="11" t="s">
        <v>24</v>
      </c>
      <c r="D85" s="11" t="s">
        <v>179</v>
      </c>
      <c r="E85" s="11" t="s">
        <v>743</v>
      </c>
      <c r="F85" s="41">
        <v>1013624503</v>
      </c>
      <c r="G85" s="41" t="s">
        <v>104</v>
      </c>
      <c r="H85" s="11" t="s">
        <v>593</v>
      </c>
      <c r="I85" s="78">
        <v>33435</v>
      </c>
      <c r="J85" s="5" t="s">
        <v>643</v>
      </c>
      <c r="K85" s="42">
        <v>43507</v>
      </c>
      <c r="L85" s="42">
        <v>43509</v>
      </c>
      <c r="M85" s="43">
        <v>43830</v>
      </c>
      <c r="N85" s="44" t="s">
        <v>238</v>
      </c>
      <c r="O85" s="36">
        <v>23762550</v>
      </c>
      <c r="P85" s="36">
        <v>2376255</v>
      </c>
      <c r="Q85" s="45"/>
      <c r="R85" s="45"/>
      <c r="S85" s="45" t="s">
        <v>1326</v>
      </c>
      <c r="T85" s="36">
        <v>1504962</v>
      </c>
      <c r="U85" s="42">
        <v>43810</v>
      </c>
      <c r="V85" s="63">
        <f t="shared" si="1"/>
        <v>25267512</v>
      </c>
      <c r="W85" s="11" t="s">
        <v>1305</v>
      </c>
      <c r="X85" s="3" t="s">
        <v>218</v>
      </c>
      <c r="Y85" s="41"/>
      <c r="Z85" s="83">
        <v>164</v>
      </c>
      <c r="AA85" s="84">
        <v>43481</v>
      </c>
      <c r="AB85" s="83">
        <v>256</v>
      </c>
      <c r="AC85" s="84">
        <v>43509</v>
      </c>
      <c r="AD85" s="11" t="s">
        <v>240</v>
      </c>
      <c r="AE85" s="85"/>
      <c r="AF85" s="85"/>
      <c r="AG85" s="85"/>
      <c r="AH85" s="85"/>
      <c r="AI85" s="46"/>
      <c r="AJ85" s="85"/>
      <c r="AK85" s="21"/>
      <c r="AL85" s="85"/>
      <c r="AM85" s="85"/>
      <c r="AN85" s="46"/>
      <c r="AO85" s="41" t="s">
        <v>648</v>
      </c>
      <c r="AP85" s="85"/>
    </row>
    <row r="86" spans="1:42" s="65" customFormat="1" ht="58.5" customHeight="1" x14ac:dyDescent="0.25">
      <c r="A86" s="3" t="s">
        <v>685</v>
      </c>
      <c r="B86" s="3" t="s">
        <v>676</v>
      </c>
      <c r="C86" s="2" t="s">
        <v>24</v>
      </c>
      <c r="D86" s="2" t="s">
        <v>179</v>
      </c>
      <c r="E86" s="2" t="s">
        <v>744</v>
      </c>
      <c r="F86" s="3">
        <v>1033744923</v>
      </c>
      <c r="G86" s="3" t="s">
        <v>104</v>
      </c>
      <c r="H86" s="2" t="s">
        <v>669</v>
      </c>
      <c r="I86" s="4">
        <v>33737</v>
      </c>
      <c r="J86" s="5" t="s">
        <v>645</v>
      </c>
      <c r="K86" s="37">
        <v>43508</v>
      </c>
      <c r="L86" s="37">
        <v>43514</v>
      </c>
      <c r="M86" s="47">
        <v>43816</v>
      </c>
      <c r="N86" s="48" t="s">
        <v>224</v>
      </c>
      <c r="O86" s="49">
        <v>19010040</v>
      </c>
      <c r="P86" s="49">
        <v>2376255</v>
      </c>
      <c r="Q86" s="38"/>
      <c r="R86" s="38"/>
      <c r="S86" s="38" t="s">
        <v>1327</v>
      </c>
      <c r="T86" s="36">
        <v>4752510</v>
      </c>
      <c r="U86" s="37">
        <v>43731</v>
      </c>
      <c r="V86" s="63">
        <f t="shared" si="1"/>
        <v>23762550</v>
      </c>
      <c r="W86" s="2" t="s">
        <v>670</v>
      </c>
      <c r="X86" s="3" t="s">
        <v>218</v>
      </c>
      <c r="Y86" s="38"/>
      <c r="Z86" s="87" t="s">
        <v>961</v>
      </c>
      <c r="AA86" s="88">
        <v>43483</v>
      </c>
      <c r="AB86" s="87" t="s">
        <v>962</v>
      </c>
      <c r="AC86" s="88">
        <v>43514</v>
      </c>
      <c r="AD86" s="11" t="s">
        <v>240</v>
      </c>
      <c r="AE86" s="64"/>
      <c r="AF86" s="64"/>
      <c r="AG86" s="64"/>
      <c r="AH86" s="64"/>
      <c r="AI86" s="3"/>
      <c r="AJ86" s="64"/>
      <c r="AK86" s="2"/>
      <c r="AL86" s="2" t="s">
        <v>666</v>
      </c>
      <c r="AM86" s="2" t="s">
        <v>103</v>
      </c>
      <c r="AN86" s="3"/>
      <c r="AO86" s="41" t="s">
        <v>671</v>
      </c>
      <c r="AP86" s="64"/>
    </row>
    <row r="87" spans="1:42" s="65" customFormat="1" ht="48" x14ac:dyDescent="0.25">
      <c r="A87" s="3" t="s">
        <v>684</v>
      </c>
      <c r="B87" s="3" t="s">
        <v>677</v>
      </c>
      <c r="C87" s="2" t="s">
        <v>24</v>
      </c>
      <c r="D87" s="2" t="s">
        <v>179</v>
      </c>
      <c r="E87" s="3" t="s">
        <v>42</v>
      </c>
      <c r="F87" s="3">
        <v>51959090</v>
      </c>
      <c r="G87" s="3" t="s">
        <v>104</v>
      </c>
      <c r="H87" s="2" t="s">
        <v>678</v>
      </c>
      <c r="I87" s="4">
        <v>25451</v>
      </c>
      <c r="J87" s="5" t="s">
        <v>679</v>
      </c>
      <c r="K87" s="37">
        <v>43528</v>
      </c>
      <c r="L87" s="37">
        <v>43529</v>
      </c>
      <c r="M87" s="47">
        <v>43849</v>
      </c>
      <c r="N87" s="48" t="s">
        <v>224</v>
      </c>
      <c r="O87" s="49">
        <v>58800000</v>
      </c>
      <c r="P87" s="49">
        <v>7350000</v>
      </c>
      <c r="Q87" s="38"/>
      <c r="R87" s="38"/>
      <c r="S87" s="38" t="s">
        <v>1328</v>
      </c>
      <c r="T87" s="36">
        <v>18375000</v>
      </c>
      <c r="U87" s="37">
        <v>43724</v>
      </c>
      <c r="V87" s="63">
        <f t="shared" si="1"/>
        <v>77175000</v>
      </c>
      <c r="W87" s="2" t="s">
        <v>680</v>
      </c>
      <c r="X87" s="3" t="s">
        <v>218</v>
      </c>
      <c r="Y87" s="2" t="s">
        <v>690</v>
      </c>
      <c r="Z87" s="87" t="s">
        <v>963</v>
      </c>
      <c r="AA87" s="88">
        <v>43525</v>
      </c>
      <c r="AB87" s="87" t="s">
        <v>964</v>
      </c>
      <c r="AC87" s="88">
        <v>43529</v>
      </c>
      <c r="AD87" s="2" t="s">
        <v>240</v>
      </c>
      <c r="AE87" s="64"/>
      <c r="AF87" s="64"/>
      <c r="AG87" s="64"/>
      <c r="AH87" s="64"/>
      <c r="AI87" s="3"/>
      <c r="AJ87" s="64"/>
      <c r="AK87" s="2"/>
      <c r="AL87" s="2" t="s">
        <v>681</v>
      </c>
      <c r="AM87" s="2" t="s">
        <v>103</v>
      </c>
      <c r="AN87" s="3"/>
      <c r="AO87" s="11" t="s">
        <v>242</v>
      </c>
      <c r="AP87" s="64"/>
    </row>
    <row r="88" spans="1:42" s="65" customFormat="1" ht="36" x14ac:dyDescent="0.25">
      <c r="A88" s="3" t="s">
        <v>683</v>
      </c>
      <c r="B88" s="2" t="s">
        <v>682</v>
      </c>
      <c r="C88" s="2" t="s">
        <v>24</v>
      </c>
      <c r="D88" s="2" t="s">
        <v>687</v>
      </c>
      <c r="E88" s="3" t="s">
        <v>688</v>
      </c>
      <c r="F88" s="3">
        <v>8300536695</v>
      </c>
      <c r="G88" s="2" t="s">
        <v>716</v>
      </c>
      <c r="H88" s="2" t="s">
        <v>104</v>
      </c>
      <c r="I88" s="4">
        <v>27313</v>
      </c>
      <c r="J88" s="5" t="s">
        <v>689</v>
      </c>
      <c r="K88" s="37">
        <v>43528</v>
      </c>
      <c r="L88" s="37">
        <v>43531</v>
      </c>
      <c r="M88" s="47">
        <v>43812</v>
      </c>
      <c r="N88" s="48" t="s">
        <v>717</v>
      </c>
      <c r="O88" s="49">
        <v>28894160</v>
      </c>
      <c r="P88" s="49"/>
      <c r="Q88" s="38"/>
      <c r="R88" s="38"/>
      <c r="S88" s="38" t="s">
        <v>1329</v>
      </c>
      <c r="T88" s="36">
        <v>14447081</v>
      </c>
      <c r="U88" s="37"/>
      <c r="V88" s="63">
        <f t="shared" si="1"/>
        <v>43341241</v>
      </c>
      <c r="W88" s="11" t="s">
        <v>718</v>
      </c>
      <c r="X88" s="3" t="s">
        <v>218</v>
      </c>
      <c r="Y88" s="38"/>
      <c r="Z88" s="87" t="s">
        <v>924</v>
      </c>
      <c r="AA88" s="88">
        <v>43500</v>
      </c>
      <c r="AB88" s="87" t="s">
        <v>925</v>
      </c>
      <c r="AC88" s="88">
        <v>43529</v>
      </c>
      <c r="AD88" s="11" t="s">
        <v>719</v>
      </c>
      <c r="AE88" s="64"/>
      <c r="AF88" s="64"/>
      <c r="AG88" s="64"/>
      <c r="AH88" s="64"/>
      <c r="AI88" s="3"/>
      <c r="AJ88" s="64"/>
      <c r="AK88" s="2"/>
      <c r="AL88" s="2" t="s">
        <v>720</v>
      </c>
      <c r="AM88" s="2"/>
      <c r="AN88" s="3"/>
      <c r="AO88" s="11" t="s">
        <v>721</v>
      </c>
      <c r="AP88" s="64"/>
    </row>
    <row r="89" spans="1:42" s="86" customFormat="1" ht="48" x14ac:dyDescent="0.25">
      <c r="A89" s="3" t="s">
        <v>715</v>
      </c>
      <c r="B89" s="2" t="s">
        <v>848</v>
      </c>
      <c r="C89" s="11" t="s">
        <v>24</v>
      </c>
      <c r="D89" s="11" t="s">
        <v>179</v>
      </c>
      <c r="E89" s="3" t="s">
        <v>691</v>
      </c>
      <c r="F89" s="3">
        <v>1014249756</v>
      </c>
      <c r="G89" s="3" t="s">
        <v>104</v>
      </c>
      <c r="H89" s="2" t="s">
        <v>692</v>
      </c>
      <c r="I89" s="4">
        <v>34304</v>
      </c>
      <c r="J89" s="5" t="s">
        <v>693</v>
      </c>
      <c r="K89" s="42">
        <v>43535</v>
      </c>
      <c r="L89" s="42">
        <v>43536</v>
      </c>
      <c r="M89" s="43">
        <v>43830</v>
      </c>
      <c r="N89" s="44" t="s">
        <v>694</v>
      </c>
      <c r="O89" s="36">
        <v>43928000</v>
      </c>
      <c r="P89" s="36">
        <v>4560000</v>
      </c>
      <c r="Q89" s="45"/>
      <c r="R89" s="45"/>
      <c r="S89" s="45"/>
      <c r="T89" s="36"/>
      <c r="U89" s="42"/>
      <c r="V89" s="63">
        <f t="shared" si="1"/>
        <v>43928000</v>
      </c>
      <c r="W89" s="11" t="s">
        <v>695</v>
      </c>
      <c r="X89" s="3" t="s">
        <v>218</v>
      </c>
      <c r="Y89" s="45"/>
      <c r="Z89" s="83">
        <v>279</v>
      </c>
      <c r="AA89" s="84">
        <v>43531</v>
      </c>
      <c r="AB89" s="83">
        <v>282</v>
      </c>
      <c r="AC89" s="84">
        <v>43536</v>
      </c>
      <c r="AD89" s="11" t="s">
        <v>240</v>
      </c>
      <c r="AE89" s="85"/>
      <c r="AF89" s="85"/>
      <c r="AG89" s="85"/>
      <c r="AH89" s="85"/>
      <c r="AI89" s="46"/>
      <c r="AJ89" s="85"/>
      <c r="AK89" s="21"/>
      <c r="AL89" s="2" t="s">
        <v>174</v>
      </c>
      <c r="AM89" s="2" t="s">
        <v>103</v>
      </c>
      <c r="AN89" s="46"/>
      <c r="AO89" s="11" t="s">
        <v>696</v>
      </c>
      <c r="AP89" s="85"/>
    </row>
    <row r="90" spans="1:42" s="86" customFormat="1" ht="48" x14ac:dyDescent="0.25">
      <c r="A90" s="3" t="s">
        <v>1335</v>
      </c>
      <c r="B90" s="2" t="s">
        <v>849</v>
      </c>
      <c r="C90" s="11" t="s">
        <v>24</v>
      </c>
      <c r="D90" s="11" t="s">
        <v>179</v>
      </c>
      <c r="E90" s="3" t="s">
        <v>697</v>
      </c>
      <c r="F90" s="3">
        <v>80161275</v>
      </c>
      <c r="G90" s="3" t="s">
        <v>104</v>
      </c>
      <c r="H90" s="3" t="s">
        <v>698</v>
      </c>
      <c r="I90" s="4">
        <v>30344</v>
      </c>
      <c r="J90" s="5" t="s">
        <v>699</v>
      </c>
      <c r="K90" s="42">
        <v>43537</v>
      </c>
      <c r="L90" s="42">
        <v>43538</v>
      </c>
      <c r="M90" s="43">
        <v>43843</v>
      </c>
      <c r="N90" s="44" t="s">
        <v>238</v>
      </c>
      <c r="O90" s="36">
        <v>54000000</v>
      </c>
      <c r="P90" s="36">
        <v>5400000</v>
      </c>
      <c r="Q90" s="45"/>
      <c r="R90" s="45"/>
      <c r="S90" s="45"/>
      <c r="T90" s="36"/>
      <c r="U90" s="42"/>
      <c r="V90" s="63">
        <f t="shared" si="1"/>
        <v>54000000</v>
      </c>
      <c r="W90" s="11" t="s">
        <v>700</v>
      </c>
      <c r="X90" s="3" t="s">
        <v>218</v>
      </c>
      <c r="Y90" s="45"/>
      <c r="Z90" s="83">
        <v>280</v>
      </c>
      <c r="AA90" s="84">
        <v>43536</v>
      </c>
      <c r="AB90" s="83">
        <v>283</v>
      </c>
      <c r="AC90" s="84">
        <v>43538</v>
      </c>
      <c r="AD90" s="11" t="s">
        <v>240</v>
      </c>
      <c r="AE90" s="85"/>
      <c r="AF90" s="85"/>
      <c r="AG90" s="85"/>
      <c r="AH90" s="85"/>
      <c r="AI90" s="46"/>
      <c r="AJ90" s="85"/>
      <c r="AK90" s="21"/>
      <c r="AL90" s="2" t="s">
        <v>159</v>
      </c>
      <c r="AM90" s="2" t="s">
        <v>701</v>
      </c>
      <c r="AN90" s="46"/>
      <c r="AO90" s="11" t="s">
        <v>702</v>
      </c>
      <c r="AP90" s="85"/>
    </row>
    <row r="91" spans="1:42" s="86" customFormat="1" ht="48" x14ac:dyDescent="0.25">
      <c r="A91" s="3" t="s">
        <v>1067</v>
      </c>
      <c r="B91" s="2" t="s">
        <v>850</v>
      </c>
      <c r="C91" s="11" t="s">
        <v>24</v>
      </c>
      <c r="D91" s="11" t="s">
        <v>179</v>
      </c>
      <c r="E91" s="3" t="s">
        <v>703</v>
      </c>
      <c r="F91" s="3">
        <v>79967824</v>
      </c>
      <c r="G91" s="3" t="s">
        <v>104</v>
      </c>
      <c r="H91" s="3" t="s">
        <v>704</v>
      </c>
      <c r="I91" s="4">
        <v>28685</v>
      </c>
      <c r="J91" s="5" t="s">
        <v>705</v>
      </c>
      <c r="K91" s="42">
        <v>43537</v>
      </c>
      <c r="L91" s="42">
        <v>43538</v>
      </c>
      <c r="M91" s="43">
        <v>43845</v>
      </c>
      <c r="N91" s="44" t="s">
        <v>224</v>
      </c>
      <c r="O91" s="36">
        <v>40068000</v>
      </c>
      <c r="P91" s="36"/>
      <c r="Q91" s="45"/>
      <c r="R91" s="45"/>
      <c r="S91" s="38" t="s">
        <v>1337</v>
      </c>
      <c r="T91" s="36">
        <f>7512750+2838150</f>
        <v>10350900</v>
      </c>
      <c r="U91" s="42" t="s">
        <v>1336</v>
      </c>
      <c r="V91" s="63">
        <f t="shared" si="1"/>
        <v>50418900</v>
      </c>
      <c r="W91" s="11" t="s">
        <v>706</v>
      </c>
      <c r="X91" s="3" t="s">
        <v>218</v>
      </c>
      <c r="Y91" s="45"/>
      <c r="Z91" s="83" t="s">
        <v>1187</v>
      </c>
      <c r="AA91" s="84">
        <v>43537</v>
      </c>
      <c r="AB91" s="83" t="s">
        <v>1188</v>
      </c>
      <c r="AC91" s="84">
        <v>43538</v>
      </c>
      <c r="AD91" s="11" t="s">
        <v>240</v>
      </c>
      <c r="AE91" s="85"/>
      <c r="AF91" s="85"/>
      <c r="AG91" s="85"/>
      <c r="AH91" s="85"/>
      <c r="AI91" s="46"/>
      <c r="AJ91" s="85"/>
      <c r="AK91" s="21"/>
      <c r="AL91" s="85"/>
      <c r="AM91" s="85"/>
      <c r="AN91" s="46"/>
      <c r="AO91" s="11" t="s">
        <v>707</v>
      </c>
      <c r="AP91" s="85"/>
    </row>
    <row r="92" spans="1:42" s="86" customFormat="1" ht="48" x14ac:dyDescent="0.25">
      <c r="A92" s="3" t="s">
        <v>1066</v>
      </c>
      <c r="B92" s="2" t="s">
        <v>851</v>
      </c>
      <c r="C92" s="11" t="s">
        <v>24</v>
      </c>
      <c r="D92" s="11" t="s">
        <v>179</v>
      </c>
      <c r="E92" s="3" t="s">
        <v>710</v>
      </c>
      <c r="F92" s="3">
        <v>79688709</v>
      </c>
      <c r="G92" s="3" t="s">
        <v>104</v>
      </c>
      <c r="H92" s="3" t="s">
        <v>711</v>
      </c>
      <c r="I92" s="4">
        <v>27620</v>
      </c>
      <c r="J92" s="5" t="s">
        <v>725</v>
      </c>
      <c r="K92" s="42">
        <v>43539</v>
      </c>
      <c r="L92" s="42">
        <v>43544</v>
      </c>
      <c r="M92" s="43">
        <v>43818</v>
      </c>
      <c r="N92" s="44" t="s">
        <v>224</v>
      </c>
      <c r="O92" s="36">
        <v>41992000</v>
      </c>
      <c r="P92" s="36">
        <v>5249000</v>
      </c>
      <c r="Q92" s="45"/>
      <c r="R92" s="45"/>
      <c r="S92" s="38" t="s">
        <v>1330</v>
      </c>
      <c r="T92" s="36">
        <v>5249000</v>
      </c>
      <c r="U92" s="42">
        <v>43754</v>
      </c>
      <c r="V92" s="63">
        <f t="shared" si="1"/>
        <v>47241000</v>
      </c>
      <c r="W92" s="11" t="s">
        <v>712</v>
      </c>
      <c r="X92" s="3" t="s">
        <v>218</v>
      </c>
      <c r="Y92" s="45"/>
      <c r="Z92" s="83" t="s">
        <v>1189</v>
      </c>
      <c r="AA92" s="84">
        <v>43536</v>
      </c>
      <c r="AB92" s="83" t="s">
        <v>1190</v>
      </c>
      <c r="AC92" s="84">
        <v>43544</v>
      </c>
      <c r="AD92" s="11" t="s">
        <v>240</v>
      </c>
      <c r="AE92" s="85"/>
      <c r="AF92" s="85"/>
      <c r="AG92" s="85"/>
      <c r="AH92" s="85"/>
      <c r="AI92" s="46"/>
      <c r="AJ92" s="85"/>
      <c r="AK92" s="21"/>
      <c r="AL92" s="2" t="s">
        <v>713</v>
      </c>
      <c r="AM92" s="2" t="s">
        <v>103</v>
      </c>
      <c r="AN92" s="46"/>
      <c r="AO92" s="11" t="s">
        <v>714</v>
      </c>
      <c r="AP92" s="85"/>
    </row>
    <row r="93" spans="1:42" s="86" customFormat="1" ht="58.5" customHeight="1" x14ac:dyDescent="0.25">
      <c r="A93" s="3" t="s">
        <v>738</v>
      </c>
      <c r="B93" s="2" t="s">
        <v>852</v>
      </c>
      <c r="C93" s="2" t="s">
        <v>722</v>
      </c>
      <c r="D93" s="3" t="s">
        <v>179</v>
      </c>
      <c r="E93" s="3" t="s">
        <v>723</v>
      </c>
      <c r="F93" s="3">
        <v>1020764332</v>
      </c>
      <c r="G93" s="3"/>
      <c r="H93" s="3"/>
      <c r="I93" s="4"/>
      <c r="J93" s="5" t="s">
        <v>724</v>
      </c>
      <c r="K93" s="42">
        <v>43552</v>
      </c>
      <c r="L93" s="42">
        <v>43556</v>
      </c>
      <c r="M93" s="43">
        <v>43860</v>
      </c>
      <c r="N93" s="44" t="s">
        <v>238</v>
      </c>
      <c r="O93" s="36">
        <v>73000000</v>
      </c>
      <c r="P93" s="36"/>
      <c r="Q93" s="45"/>
      <c r="R93" s="45"/>
      <c r="S93" s="45"/>
      <c r="T93" s="36"/>
      <c r="U93" s="42"/>
      <c r="V93" s="63">
        <f t="shared" si="1"/>
        <v>73000000</v>
      </c>
      <c r="W93" s="2" t="s">
        <v>727</v>
      </c>
      <c r="X93" s="3" t="s">
        <v>218</v>
      </c>
      <c r="Y93" s="45"/>
      <c r="Z93" s="83">
        <v>284</v>
      </c>
      <c r="AA93" s="84">
        <v>43550</v>
      </c>
      <c r="AB93" s="83">
        <v>288</v>
      </c>
      <c r="AC93" s="84">
        <v>43553</v>
      </c>
      <c r="AD93" s="2" t="s">
        <v>728</v>
      </c>
      <c r="AE93" s="85"/>
      <c r="AF93" s="85"/>
      <c r="AG93" s="85"/>
      <c r="AH93" s="2" t="s">
        <v>726</v>
      </c>
      <c r="AI93" s="46"/>
      <c r="AJ93" s="85"/>
      <c r="AK93" s="21"/>
      <c r="AL93" s="2" t="s">
        <v>729</v>
      </c>
      <c r="AM93" s="85"/>
      <c r="AN93" s="46"/>
      <c r="AO93" s="85"/>
      <c r="AP93" s="85"/>
    </row>
    <row r="94" spans="1:42" s="86" customFormat="1" ht="72" x14ac:dyDescent="0.25">
      <c r="A94" s="3" t="s">
        <v>1338</v>
      </c>
      <c r="B94" s="2" t="s">
        <v>853</v>
      </c>
      <c r="C94" s="2" t="s">
        <v>24</v>
      </c>
      <c r="D94" s="3" t="s">
        <v>179</v>
      </c>
      <c r="E94" s="3" t="s">
        <v>235</v>
      </c>
      <c r="F94" s="3">
        <v>1094904896</v>
      </c>
      <c r="G94" s="3" t="s">
        <v>104</v>
      </c>
      <c r="H94" s="2" t="s">
        <v>236</v>
      </c>
      <c r="I94" s="4">
        <v>32647</v>
      </c>
      <c r="J94" s="5" t="s">
        <v>237</v>
      </c>
      <c r="K94" s="42">
        <v>43556</v>
      </c>
      <c r="L94" s="42">
        <v>43556</v>
      </c>
      <c r="M94" s="43">
        <v>43830</v>
      </c>
      <c r="N94" s="44" t="s">
        <v>732</v>
      </c>
      <c r="O94" s="36">
        <v>70803918</v>
      </c>
      <c r="P94" s="36">
        <v>7867102</v>
      </c>
      <c r="Q94" s="45"/>
      <c r="R94" s="45"/>
      <c r="S94" s="45"/>
      <c r="T94" s="36"/>
      <c r="U94" s="42"/>
      <c r="V94" s="63">
        <f t="shared" si="1"/>
        <v>70803918</v>
      </c>
      <c r="W94" s="2" t="s">
        <v>733</v>
      </c>
      <c r="X94" s="3" t="s">
        <v>218</v>
      </c>
      <c r="Y94" s="45"/>
      <c r="Z94" s="83">
        <v>289</v>
      </c>
      <c r="AA94" s="84">
        <v>43553</v>
      </c>
      <c r="AB94" s="83">
        <v>290</v>
      </c>
      <c r="AC94" s="84">
        <v>43556</v>
      </c>
      <c r="AD94" s="2" t="s">
        <v>240</v>
      </c>
      <c r="AE94" s="85"/>
      <c r="AF94" s="85"/>
      <c r="AG94" s="85"/>
      <c r="AH94" s="2"/>
      <c r="AI94" s="46"/>
      <c r="AJ94" s="85"/>
      <c r="AK94" s="21"/>
      <c r="AL94" s="2"/>
      <c r="AM94" s="85"/>
      <c r="AN94" s="46"/>
      <c r="AO94" s="2" t="s">
        <v>734</v>
      </c>
      <c r="AP94" s="85"/>
    </row>
    <row r="95" spans="1:42" s="86" customFormat="1" ht="24" x14ac:dyDescent="0.25">
      <c r="A95" s="3" t="s">
        <v>741</v>
      </c>
      <c r="B95" s="3" t="s">
        <v>739</v>
      </c>
      <c r="C95" s="2" t="s">
        <v>742</v>
      </c>
      <c r="D95" s="3" t="s">
        <v>875</v>
      </c>
      <c r="E95" s="3" t="s">
        <v>740</v>
      </c>
      <c r="F95" s="3">
        <v>860037707</v>
      </c>
      <c r="G95" s="3" t="s">
        <v>104</v>
      </c>
      <c r="H95" s="2"/>
      <c r="I95" s="4"/>
      <c r="J95" s="5" t="s">
        <v>816</v>
      </c>
      <c r="K95" s="42">
        <v>43572</v>
      </c>
      <c r="L95" s="42">
        <v>43578</v>
      </c>
      <c r="M95" s="43">
        <v>43959</v>
      </c>
      <c r="N95" s="44" t="s">
        <v>874</v>
      </c>
      <c r="O95" s="36">
        <v>7767093</v>
      </c>
      <c r="P95" s="36"/>
      <c r="Q95" s="45"/>
      <c r="R95" s="45"/>
      <c r="S95" s="45"/>
      <c r="T95" s="36"/>
      <c r="U95" s="42"/>
      <c r="V95" s="63">
        <f t="shared" si="1"/>
        <v>7767093</v>
      </c>
      <c r="W95" s="2"/>
      <c r="X95" s="3" t="s">
        <v>178</v>
      </c>
      <c r="Y95" s="45"/>
      <c r="Z95" s="83">
        <v>297</v>
      </c>
      <c r="AA95" s="84"/>
      <c r="AB95" s="83">
        <v>308</v>
      </c>
      <c r="AC95" s="84">
        <v>43578</v>
      </c>
      <c r="AD95" s="2" t="s">
        <v>873</v>
      </c>
      <c r="AE95" s="85"/>
      <c r="AF95" s="85"/>
      <c r="AG95" s="85"/>
      <c r="AH95" s="2"/>
      <c r="AI95" s="46"/>
      <c r="AJ95" s="85"/>
      <c r="AK95" s="21"/>
      <c r="AL95" s="2"/>
      <c r="AM95" s="85"/>
      <c r="AN95" s="46"/>
      <c r="AO95" s="2"/>
      <c r="AP95" s="85"/>
    </row>
    <row r="96" spans="1:42" s="86" customFormat="1" ht="60" x14ac:dyDescent="0.25">
      <c r="A96" s="2" t="s">
        <v>761</v>
      </c>
      <c r="B96" s="2" t="s">
        <v>762</v>
      </c>
      <c r="C96" s="2" t="s">
        <v>24</v>
      </c>
      <c r="D96" s="3" t="s">
        <v>179</v>
      </c>
      <c r="E96" s="3" t="s">
        <v>760</v>
      </c>
      <c r="F96" s="3">
        <v>52739124</v>
      </c>
      <c r="G96" s="3" t="s">
        <v>104</v>
      </c>
      <c r="H96" s="2" t="s">
        <v>360</v>
      </c>
      <c r="I96" s="4">
        <v>29908</v>
      </c>
      <c r="J96" s="5" t="s">
        <v>736</v>
      </c>
      <c r="K96" s="42">
        <v>43588</v>
      </c>
      <c r="L96" s="42">
        <v>43588</v>
      </c>
      <c r="M96" s="43">
        <v>43846</v>
      </c>
      <c r="N96" s="44" t="s">
        <v>224</v>
      </c>
      <c r="O96" s="36">
        <v>37396800</v>
      </c>
      <c r="P96" s="36">
        <v>4674600</v>
      </c>
      <c r="Q96" s="45"/>
      <c r="R96" s="45"/>
      <c r="S96" s="45" t="s">
        <v>1331</v>
      </c>
      <c r="T96" s="36">
        <v>2181480</v>
      </c>
      <c r="U96" s="42">
        <v>43775</v>
      </c>
      <c r="V96" s="63">
        <f t="shared" si="1"/>
        <v>39578280</v>
      </c>
      <c r="W96" s="2" t="s">
        <v>1059</v>
      </c>
      <c r="X96" s="3" t="s">
        <v>218</v>
      </c>
      <c r="Y96" s="45"/>
      <c r="Z96" s="83" t="s">
        <v>1183</v>
      </c>
      <c r="AA96" s="84">
        <v>43588</v>
      </c>
      <c r="AB96" s="83" t="s">
        <v>1184</v>
      </c>
      <c r="AC96" s="84">
        <v>43588</v>
      </c>
      <c r="AD96" s="2" t="s">
        <v>240</v>
      </c>
      <c r="AE96" s="85"/>
      <c r="AF96" s="85"/>
      <c r="AG96" s="85"/>
      <c r="AH96" s="2"/>
      <c r="AI96" s="46"/>
      <c r="AJ96" s="85"/>
      <c r="AK96" s="21"/>
      <c r="AL96" s="2"/>
      <c r="AM96" s="85"/>
      <c r="AN96" s="46"/>
      <c r="AO96" s="2" t="s">
        <v>737</v>
      </c>
      <c r="AP96" s="85"/>
    </row>
    <row r="97" spans="1:42" s="86" customFormat="1" ht="60" x14ac:dyDescent="0.25">
      <c r="A97" s="3" t="s">
        <v>746</v>
      </c>
      <c r="B97" s="2" t="s">
        <v>776</v>
      </c>
      <c r="C97" s="2" t="s">
        <v>751</v>
      </c>
      <c r="D97" s="3" t="s">
        <v>753</v>
      </c>
      <c r="E97" s="3" t="s">
        <v>777</v>
      </c>
      <c r="F97" s="3">
        <v>9008033471</v>
      </c>
      <c r="G97" s="2" t="s">
        <v>779</v>
      </c>
      <c r="H97" s="2"/>
      <c r="I97" s="4"/>
      <c r="J97" s="5" t="s">
        <v>749</v>
      </c>
      <c r="K97" s="42">
        <v>43601</v>
      </c>
      <c r="L97" s="42">
        <v>43607</v>
      </c>
      <c r="M97" s="43">
        <v>43790</v>
      </c>
      <c r="N97" s="44" t="s">
        <v>717</v>
      </c>
      <c r="O97" s="36">
        <v>20000000</v>
      </c>
      <c r="P97" s="36"/>
      <c r="Q97" s="45"/>
      <c r="R97" s="45"/>
      <c r="S97" s="45" t="s">
        <v>983</v>
      </c>
      <c r="T97" s="36">
        <v>10000000</v>
      </c>
      <c r="U97" s="42">
        <v>43732</v>
      </c>
      <c r="V97" s="63">
        <f t="shared" si="1"/>
        <v>30000000</v>
      </c>
      <c r="W97" s="2" t="s">
        <v>1078</v>
      </c>
      <c r="X97" s="3" t="s">
        <v>218</v>
      </c>
      <c r="Y97" s="45" t="s">
        <v>817</v>
      </c>
      <c r="Z97" s="83" t="s">
        <v>984</v>
      </c>
      <c r="AA97" s="84">
        <v>43559</v>
      </c>
      <c r="AB97" s="83" t="s">
        <v>985</v>
      </c>
      <c r="AC97" s="84">
        <v>43606</v>
      </c>
      <c r="AD97" s="2" t="s">
        <v>778</v>
      </c>
      <c r="AE97" s="85"/>
      <c r="AF97" s="85"/>
      <c r="AG97" s="2" t="s">
        <v>754</v>
      </c>
      <c r="AH97" s="2"/>
      <c r="AI97" s="46"/>
      <c r="AJ97" s="85"/>
      <c r="AK97" s="21"/>
      <c r="AL97" s="2"/>
      <c r="AM97" s="85"/>
      <c r="AN97" s="46"/>
      <c r="AO97" s="2" t="s">
        <v>748</v>
      </c>
      <c r="AP97" s="85"/>
    </row>
    <row r="98" spans="1:42" s="86" customFormat="1" ht="108" x14ac:dyDescent="0.25">
      <c r="A98" s="3" t="s">
        <v>752</v>
      </c>
      <c r="B98" s="2" t="s">
        <v>771</v>
      </c>
      <c r="C98" s="2" t="s">
        <v>773</v>
      </c>
      <c r="D98" s="3" t="s">
        <v>750</v>
      </c>
      <c r="E98" s="3" t="s">
        <v>747</v>
      </c>
      <c r="F98" s="3">
        <v>8300260091</v>
      </c>
      <c r="G98" s="2" t="s">
        <v>775</v>
      </c>
      <c r="H98" s="2"/>
      <c r="I98" s="4"/>
      <c r="J98" s="5" t="s">
        <v>774</v>
      </c>
      <c r="K98" s="42">
        <v>43612</v>
      </c>
      <c r="L98" s="43">
        <v>43614</v>
      </c>
      <c r="M98" s="50">
        <v>43918</v>
      </c>
      <c r="N98" s="44" t="s">
        <v>238</v>
      </c>
      <c r="O98" s="36">
        <v>258999686</v>
      </c>
      <c r="P98" s="36"/>
      <c r="Q98" s="45"/>
      <c r="R98" s="45"/>
      <c r="S98" s="45"/>
      <c r="T98" s="36"/>
      <c r="U98" s="42"/>
      <c r="V98" s="63">
        <f t="shared" si="1"/>
        <v>258999686</v>
      </c>
      <c r="W98" s="2" t="s">
        <v>772</v>
      </c>
      <c r="X98" s="3" t="s">
        <v>178</v>
      </c>
      <c r="Y98" s="45" t="s">
        <v>361</v>
      </c>
      <c r="Z98" s="83">
        <v>298</v>
      </c>
      <c r="AA98" s="84">
        <v>43560</v>
      </c>
      <c r="AB98" s="83">
        <v>319</v>
      </c>
      <c r="AC98" s="84">
        <v>43614</v>
      </c>
      <c r="AD98" s="2" t="s">
        <v>770</v>
      </c>
      <c r="AE98" s="85"/>
      <c r="AF98" s="85"/>
      <c r="AG98" s="2" t="s">
        <v>754</v>
      </c>
      <c r="AH98" s="2"/>
      <c r="AI98" s="46"/>
      <c r="AJ98" s="85"/>
      <c r="AK98" s="21"/>
      <c r="AL98" s="2"/>
      <c r="AM98" s="85"/>
      <c r="AN98" s="46"/>
      <c r="AO98" s="2"/>
      <c r="AP98" s="85"/>
    </row>
    <row r="99" spans="1:42" s="86" customFormat="1" ht="48" customHeight="1" x14ac:dyDescent="0.25">
      <c r="A99" s="3">
        <v>38279</v>
      </c>
      <c r="B99" s="2">
        <v>38279</v>
      </c>
      <c r="C99" s="2" t="s">
        <v>755</v>
      </c>
      <c r="D99" s="2" t="s">
        <v>861</v>
      </c>
      <c r="E99" s="3" t="s">
        <v>758</v>
      </c>
      <c r="F99" s="3">
        <v>9008033471</v>
      </c>
      <c r="G99" s="3"/>
      <c r="H99" s="2"/>
      <c r="I99" s="4"/>
      <c r="J99" s="5" t="s">
        <v>756</v>
      </c>
      <c r="K99" s="42">
        <v>43612</v>
      </c>
      <c r="L99" s="43">
        <v>43612</v>
      </c>
      <c r="M99" s="43">
        <v>43887</v>
      </c>
      <c r="N99" s="44" t="s">
        <v>757</v>
      </c>
      <c r="O99" s="36">
        <v>19000000</v>
      </c>
      <c r="P99" s="36"/>
      <c r="Q99" s="45"/>
      <c r="R99" s="45"/>
      <c r="S99" s="45"/>
      <c r="T99" s="36"/>
      <c r="U99" s="42"/>
      <c r="V99" s="63">
        <f t="shared" si="1"/>
        <v>19000000</v>
      </c>
      <c r="W99" s="2"/>
      <c r="X99" s="3" t="s">
        <v>178</v>
      </c>
      <c r="Y99" s="45"/>
      <c r="Z99" s="83">
        <v>307</v>
      </c>
      <c r="AA99" s="84">
        <v>43599</v>
      </c>
      <c r="AB99" s="83">
        <v>318</v>
      </c>
      <c r="AC99" s="84">
        <v>43612</v>
      </c>
      <c r="AD99" s="2" t="s">
        <v>886</v>
      </c>
      <c r="AE99" s="89" t="s">
        <v>887</v>
      </c>
      <c r="AF99" s="85"/>
      <c r="AG99" s="2" t="s">
        <v>754</v>
      </c>
      <c r="AH99" s="2"/>
      <c r="AI99" s="46"/>
      <c r="AJ99" s="85"/>
      <c r="AK99" s="21"/>
      <c r="AL99" s="2"/>
      <c r="AM99" s="85"/>
      <c r="AN99" s="46"/>
      <c r="AO99" s="2" t="s">
        <v>759</v>
      </c>
      <c r="AP99" s="85"/>
    </row>
    <row r="100" spans="1:42" s="86" customFormat="1" ht="81" customHeight="1" x14ac:dyDescent="0.25">
      <c r="A100" s="3" t="s">
        <v>814</v>
      </c>
      <c r="B100" s="2" t="s">
        <v>763</v>
      </c>
      <c r="C100" s="2" t="s">
        <v>767</v>
      </c>
      <c r="D100" s="3" t="s">
        <v>179</v>
      </c>
      <c r="E100" s="3" t="s">
        <v>766</v>
      </c>
      <c r="F100" s="3">
        <v>8999992821</v>
      </c>
      <c r="G100" s="2" t="s">
        <v>769</v>
      </c>
      <c r="H100" s="2"/>
      <c r="I100" s="4"/>
      <c r="J100" s="5" t="s">
        <v>765</v>
      </c>
      <c r="K100" s="42">
        <v>43635</v>
      </c>
      <c r="L100" s="42">
        <v>43636</v>
      </c>
      <c r="M100" s="43">
        <v>43829</v>
      </c>
      <c r="N100" s="44"/>
      <c r="O100" s="36">
        <f>Q100+R100</f>
        <v>155000000</v>
      </c>
      <c r="P100" s="36" t="s">
        <v>768</v>
      </c>
      <c r="Q100" s="51">
        <v>6500000</v>
      </c>
      <c r="R100" s="51">
        <v>148500000</v>
      </c>
      <c r="S100" s="45"/>
      <c r="T100" s="36"/>
      <c r="U100" s="42"/>
      <c r="V100" s="63">
        <f t="shared" si="1"/>
        <v>155000000</v>
      </c>
      <c r="W100" s="2"/>
      <c r="X100" s="3" t="s">
        <v>218</v>
      </c>
      <c r="Y100" s="45"/>
      <c r="Z100" s="83"/>
      <c r="AA100" s="84"/>
      <c r="AB100" s="83"/>
      <c r="AC100" s="84">
        <v>43493</v>
      </c>
      <c r="AD100" s="2" t="s">
        <v>876</v>
      </c>
      <c r="AE100" s="85"/>
      <c r="AF100" s="85"/>
      <c r="AG100" s="2"/>
      <c r="AH100" s="2"/>
      <c r="AI100" s="46"/>
      <c r="AJ100" s="85"/>
      <c r="AK100" s="21"/>
      <c r="AL100" s="2"/>
      <c r="AM100" s="85"/>
      <c r="AN100" s="46"/>
      <c r="AO100" s="2"/>
      <c r="AP100" s="85"/>
    </row>
    <row r="101" spans="1:42" s="86" customFormat="1" ht="60" x14ac:dyDescent="0.25">
      <c r="A101" s="3" t="s">
        <v>815</v>
      </c>
      <c r="B101" s="2" t="s">
        <v>764</v>
      </c>
      <c r="C101" s="2" t="s">
        <v>722</v>
      </c>
      <c r="D101" s="3" t="s">
        <v>179</v>
      </c>
      <c r="E101" s="3" t="s">
        <v>813</v>
      </c>
      <c r="F101" s="3">
        <v>9004524949</v>
      </c>
      <c r="G101" s="2"/>
      <c r="H101" s="2"/>
      <c r="I101" s="4"/>
      <c r="J101" s="5" t="s">
        <v>811</v>
      </c>
      <c r="K101" s="42">
        <v>43637</v>
      </c>
      <c r="L101" s="42">
        <v>43637</v>
      </c>
      <c r="M101" s="43">
        <v>43881</v>
      </c>
      <c r="N101" s="44" t="s">
        <v>224</v>
      </c>
      <c r="O101" s="36">
        <v>249412867</v>
      </c>
      <c r="P101" s="36"/>
      <c r="Q101" s="45"/>
      <c r="R101" s="45"/>
      <c r="S101" s="45"/>
      <c r="T101" s="36"/>
      <c r="U101" s="42"/>
      <c r="V101" s="63">
        <f t="shared" si="1"/>
        <v>249412867</v>
      </c>
      <c r="W101" s="2" t="s">
        <v>812</v>
      </c>
      <c r="X101" s="3" t="s">
        <v>178</v>
      </c>
      <c r="Y101" s="45"/>
      <c r="Z101" s="83">
        <v>318</v>
      </c>
      <c r="AA101" s="84">
        <v>43634</v>
      </c>
      <c r="AB101" s="83">
        <v>322</v>
      </c>
      <c r="AC101" s="84">
        <v>43637</v>
      </c>
      <c r="AD101" s="2" t="s">
        <v>728</v>
      </c>
      <c r="AE101" s="85"/>
      <c r="AF101" s="85"/>
      <c r="AG101" s="2"/>
      <c r="AH101" s="2"/>
      <c r="AI101" s="46"/>
      <c r="AJ101" s="85"/>
      <c r="AK101" s="21"/>
      <c r="AL101" s="2"/>
      <c r="AM101" s="85"/>
      <c r="AN101" s="46"/>
      <c r="AO101" s="2"/>
      <c r="AP101" s="85"/>
    </row>
    <row r="102" spans="1:42" s="86" customFormat="1" ht="72" x14ac:dyDescent="0.25">
      <c r="A102" s="3" t="s">
        <v>780</v>
      </c>
      <c r="B102" s="2" t="s">
        <v>818</v>
      </c>
      <c r="C102" s="2" t="s">
        <v>784</v>
      </c>
      <c r="D102" s="3" t="s">
        <v>179</v>
      </c>
      <c r="E102" s="3" t="s">
        <v>785</v>
      </c>
      <c r="F102" s="3">
        <v>1014250497</v>
      </c>
      <c r="G102" s="3"/>
      <c r="H102" s="2"/>
      <c r="I102" s="4">
        <v>34297</v>
      </c>
      <c r="J102" s="5" t="s">
        <v>788</v>
      </c>
      <c r="K102" s="42">
        <v>43637</v>
      </c>
      <c r="L102" s="42">
        <v>43637</v>
      </c>
      <c r="M102" s="43">
        <v>43850</v>
      </c>
      <c r="N102" s="44" t="s">
        <v>786</v>
      </c>
      <c r="O102" s="36">
        <v>13912346</v>
      </c>
      <c r="P102" s="36">
        <v>1987478</v>
      </c>
      <c r="Q102" s="45"/>
      <c r="R102" s="45"/>
      <c r="S102" s="45"/>
      <c r="T102" s="36"/>
      <c r="U102" s="42"/>
      <c r="V102" s="63">
        <f t="shared" si="1"/>
        <v>13912346</v>
      </c>
      <c r="W102" s="2" t="s">
        <v>796</v>
      </c>
      <c r="X102" s="3" t="s">
        <v>218</v>
      </c>
      <c r="Y102" s="45"/>
      <c r="Z102" s="83">
        <v>313</v>
      </c>
      <c r="AA102" s="84">
        <v>43620</v>
      </c>
      <c r="AB102" s="83">
        <v>323</v>
      </c>
      <c r="AC102" s="84">
        <v>43637</v>
      </c>
      <c r="AD102" s="2" t="s">
        <v>240</v>
      </c>
      <c r="AE102" s="85"/>
      <c r="AF102" s="85"/>
      <c r="AG102" s="85"/>
      <c r="AH102" s="2"/>
      <c r="AI102" s="46"/>
      <c r="AJ102" s="85"/>
      <c r="AK102" s="21"/>
      <c r="AL102" s="2"/>
      <c r="AM102" s="85"/>
      <c r="AN102" s="46"/>
      <c r="AO102" s="2"/>
      <c r="AP102" s="85"/>
    </row>
    <row r="103" spans="1:42" s="86" customFormat="1" ht="72" x14ac:dyDescent="0.25">
      <c r="A103" s="3" t="s">
        <v>781</v>
      </c>
      <c r="B103" s="2" t="s">
        <v>819</v>
      </c>
      <c r="C103" s="2" t="s">
        <v>784</v>
      </c>
      <c r="D103" s="3" t="s">
        <v>179</v>
      </c>
      <c r="E103" s="2" t="s">
        <v>859</v>
      </c>
      <c r="F103" s="3">
        <v>1052380722</v>
      </c>
      <c r="G103" s="3"/>
      <c r="H103" s="2"/>
      <c r="I103" s="4"/>
      <c r="J103" s="5" t="s">
        <v>788</v>
      </c>
      <c r="K103" s="42">
        <v>43641</v>
      </c>
      <c r="L103" s="42">
        <v>43649</v>
      </c>
      <c r="M103" s="43">
        <v>43832</v>
      </c>
      <c r="N103" s="44" t="s">
        <v>717</v>
      </c>
      <c r="O103" s="36">
        <v>11924868</v>
      </c>
      <c r="P103" s="36">
        <v>1987478</v>
      </c>
      <c r="Q103" s="45"/>
      <c r="R103" s="45"/>
      <c r="S103" s="45"/>
      <c r="T103" s="36"/>
      <c r="U103" s="42" t="s">
        <v>857</v>
      </c>
      <c r="V103" s="63">
        <f t="shared" si="1"/>
        <v>11924868</v>
      </c>
      <c r="W103" s="2" t="s">
        <v>797</v>
      </c>
      <c r="X103" s="3" t="s">
        <v>218</v>
      </c>
      <c r="Y103" s="45"/>
      <c r="Z103" s="83">
        <v>311</v>
      </c>
      <c r="AA103" s="84">
        <v>43615</v>
      </c>
      <c r="AB103" s="83">
        <v>328</v>
      </c>
      <c r="AC103" s="84">
        <v>43642</v>
      </c>
      <c r="AD103" s="2" t="s">
        <v>240</v>
      </c>
      <c r="AE103" s="85"/>
      <c r="AF103" s="85"/>
      <c r="AG103" s="85"/>
      <c r="AH103" s="2"/>
      <c r="AI103" s="46"/>
      <c r="AJ103" s="85"/>
      <c r="AK103" s="21"/>
      <c r="AL103" s="2"/>
      <c r="AM103" s="85"/>
      <c r="AN103" s="46"/>
      <c r="AO103" s="2" t="s">
        <v>856</v>
      </c>
      <c r="AP103" s="85"/>
    </row>
    <row r="104" spans="1:42" s="86" customFormat="1" ht="72" x14ac:dyDescent="0.25">
      <c r="A104" s="3" t="s">
        <v>782</v>
      </c>
      <c r="B104" s="2" t="s">
        <v>820</v>
      </c>
      <c r="C104" s="2" t="s">
        <v>784</v>
      </c>
      <c r="D104" s="3" t="s">
        <v>179</v>
      </c>
      <c r="E104" s="2" t="s">
        <v>858</v>
      </c>
      <c r="F104" s="3">
        <v>1014245787</v>
      </c>
      <c r="G104" s="3"/>
      <c r="H104" s="2"/>
      <c r="I104" s="4"/>
      <c r="J104" s="5" t="s">
        <v>788</v>
      </c>
      <c r="K104" s="42">
        <v>43641</v>
      </c>
      <c r="L104" s="42">
        <v>43649</v>
      </c>
      <c r="M104" s="43">
        <v>43832</v>
      </c>
      <c r="N104" s="44" t="s">
        <v>717</v>
      </c>
      <c r="O104" s="36">
        <v>11924868</v>
      </c>
      <c r="P104" s="36">
        <v>1987478</v>
      </c>
      <c r="Q104" s="45"/>
      <c r="R104" s="45"/>
      <c r="S104" s="45"/>
      <c r="T104" s="36"/>
      <c r="U104" s="42" t="s">
        <v>857</v>
      </c>
      <c r="V104" s="63">
        <f t="shared" si="1"/>
        <v>11924868</v>
      </c>
      <c r="W104" s="2" t="s">
        <v>798</v>
      </c>
      <c r="X104" s="3" t="s">
        <v>218</v>
      </c>
      <c r="Y104" s="45"/>
      <c r="Z104" s="83">
        <v>326</v>
      </c>
      <c r="AA104" s="84">
        <v>43637</v>
      </c>
      <c r="AB104" s="83">
        <v>324</v>
      </c>
      <c r="AC104" s="84">
        <v>43642</v>
      </c>
      <c r="AD104" s="2" t="s">
        <v>240</v>
      </c>
      <c r="AE104" s="85"/>
      <c r="AF104" s="85"/>
      <c r="AG104" s="85"/>
      <c r="AH104" s="2"/>
      <c r="AI104" s="46"/>
      <c r="AJ104" s="85"/>
      <c r="AK104" s="21"/>
      <c r="AL104" s="2"/>
      <c r="AM104" s="85"/>
      <c r="AN104" s="46"/>
      <c r="AO104" s="2" t="s">
        <v>860</v>
      </c>
      <c r="AP104" s="85"/>
    </row>
    <row r="105" spans="1:42" s="86" customFormat="1" ht="93" customHeight="1" x14ac:dyDescent="0.25">
      <c r="A105" s="3" t="s">
        <v>783</v>
      </c>
      <c r="B105" s="2" t="s">
        <v>821</v>
      </c>
      <c r="C105" s="2" t="s">
        <v>784</v>
      </c>
      <c r="D105" s="3" t="s">
        <v>179</v>
      </c>
      <c r="E105" s="3" t="s">
        <v>789</v>
      </c>
      <c r="F105" s="3">
        <v>53003362</v>
      </c>
      <c r="G105" s="3"/>
      <c r="H105" s="2"/>
      <c r="I105" s="4">
        <v>30403</v>
      </c>
      <c r="J105" s="5" t="s">
        <v>788</v>
      </c>
      <c r="K105" s="42">
        <v>43641</v>
      </c>
      <c r="L105" s="42">
        <v>43642</v>
      </c>
      <c r="M105" s="43">
        <v>43824</v>
      </c>
      <c r="N105" s="44" t="s">
        <v>717</v>
      </c>
      <c r="O105" s="36">
        <v>11924868</v>
      </c>
      <c r="P105" s="36">
        <v>1987478</v>
      </c>
      <c r="Q105" s="45"/>
      <c r="R105" s="45"/>
      <c r="S105" s="45"/>
      <c r="T105" s="36"/>
      <c r="U105" s="42"/>
      <c r="V105" s="63">
        <f t="shared" si="1"/>
        <v>11924868</v>
      </c>
      <c r="W105" s="2" t="s">
        <v>799</v>
      </c>
      <c r="X105" s="3" t="s">
        <v>218</v>
      </c>
      <c r="Y105" s="45"/>
      <c r="Z105" s="83">
        <v>327</v>
      </c>
      <c r="AA105" s="84">
        <v>43637</v>
      </c>
      <c r="AB105" s="83">
        <v>329</v>
      </c>
      <c r="AC105" s="84">
        <v>43642</v>
      </c>
      <c r="AD105" s="2" t="s">
        <v>240</v>
      </c>
      <c r="AE105" s="85"/>
      <c r="AF105" s="85"/>
      <c r="AG105" s="85"/>
      <c r="AH105" s="2"/>
      <c r="AI105" s="46"/>
      <c r="AJ105" s="85"/>
      <c r="AK105" s="21"/>
      <c r="AL105" s="2"/>
      <c r="AM105" s="85"/>
      <c r="AN105" s="46"/>
      <c r="AO105" s="2"/>
      <c r="AP105" s="85"/>
    </row>
    <row r="106" spans="1:42" s="86" customFormat="1" ht="72" x14ac:dyDescent="0.25">
      <c r="A106" s="3" t="s">
        <v>790</v>
      </c>
      <c r="B106" s="2" t="s">
        <v>822</v>
      </c>
      <c r="C106" s="2" t="s">
        <v>784</v>
      </c>
      <c r="D106" s="3" t="s">
        <v>179</v>
      </c>
      <c r="E106" s="3" t="s">
        <v>791</v>
      </c>
      <c r="F106" s="3">
        <v>91160126</v>
      </c>
      <c r="G106" s="3"/>
      <c r="H106" s="2"/>
      <c r="I106" s="4">
        <v>29986</v>
      </c>
      <c r="J106" s="5" t="s">
        <v>788</v>
      </c>
      <c r="K106" s="42">
        <v>43641</v>
      </c>
      <c r="L106" s="42">
        <v>43642</v>
      </c>
      <c r="M106" s="43">
        <v>43824</v>
      </c>
      <c r="N106" s="44" t="s">
        <v>717</v>
      </c>
      <c r="O106" s="36">
        <v>11924868</v>
      </c>
      <c r="P106" s="36">
        <v>1987478</v>
      </c>
      <c r="Q106" s="45"/>
      <c r="R106" s="45"/>
      <c r="S106" s="45"/>
      <c r="T106" s="36"/>
      <c r="U106" s="42"/>
      <c r="V106" s="63">
        <f t="shared" si="1"/>
        <v>11924868</v>
      </c>
      <c r="W106" s="2" t="s">
        <v>800</v>
      </c>
      <c r="X106" s="3" t="s">
        <v>218</v>
      </c>
      <c r="Y106" s="45"/>
      <c r="Z106" s="83">
        <v>320</v>
      </c>
      <c r="AA106" s="84">
        <v>43637</v>
      </c>
      <c r="AB106" s="83">
        <v>325</v>
      </c>
      <c r="AC106" s="84">
        <v>43642</v>
      </c>
      <c r="AD106" s="2" t="s">
        <v>240</v>
      </c>
      <c r="AE106" s="85"/>
      <c r="AF106" s="85"/>
      <c r="AG106" s="85"/>
      <c r="AH106" s="2"/>
      <c r="AI106" s="46"/>
      <c r="AJ106" s="85"/>
      <c r="AK106" s="21"/>
      <c r="AL106" s="2"/>
      <c r="AM106" s="85"/>
      <c r="AN106" s="46"/>
      <c r="AO106" s="2"/>
      <c r="AP106" s="85"/>
    </row>
    <row r="107" spans="1:42" s="86" customFormat="1" ht="72" x14ac:dyDescent="0.25">
      <c r="A107" s="3" t="s">
        <v>792</v>
      </c>
      <c r="B107" s="2" t="s">
        <v>824</v>
      </c>
      <c r="C107" s="2" t="s">
        <v>784</v>
      </c>
      <c r="D107" s="3" t="s">
        <v>179</v>
      </c>
      <c r="E107" s="3" t="s">
        <v>793</v>
      </c>
      <c r="F107" s="3">
        <v>91459146</v>
      </c>
      <c r="G107" s="3"/>
      <c r="H107" s="2"/>
      <c r="I107" s="4">
        <v>30628</v>
      </c>
      <c r="J107" s="5" t="s">
        <v>788</v>
      </c>
      <c r="K107" s="42">
        <v>43641</v>
      </c>
      <c r="L107" s="42">
        <v>43642</v>
      </c>
      <c r="M107" s="43">
        <v>43824</v>
      </c>
      <c r="N107" s="44" t="s">
        <v>717</v>
      </c>
      <c r="O107" s="36">
        <v>11924868</v>
      </c>
      <c r="P107" s="36">
        <v>1987478</v>
      </c>
      <c r="Q107" s="45"/>
      <c r="R107" s="45"/>
      <c r="S107" s="45"/>
      <c r="T107" s="36"/>
      <c r="U107" s="42"/>
      <c r="V107" s="63">
        <f t="shared" ref="V107" si="2">O107+T107</f>
        <v>11924868</v>
      </c>
      <c r="W107" s="2" t="s">
        <v>801</v>
      </c>
      <c r="X107" s="3" t="s">
        <v>218</v>
      </c>
      <c r="Y107" s="45"/>
      <c r="Z107" s="83">
        <v>321</v>
      </c>
      <c r="AA107" s="84">
        <v>43637</v>
      </c>
      <c r="AB107" s="83">
        <v>327</v>
      </c>
      <c r="AC107" s="84">
        <v>43642</v>
      </c>
      <c r="AD107" s="2" t="s">
        <v>240</v>
      </c>
      <c r="AE107" s="85"/>
      <c r="AF107" s="85"/>
      <c r="AG107" s="85"/>
      <c r="AH107" s="2"/>
      <c r="AI107" s="46"/>
      <c r="AJ107" s="85"/>
      <c r="AK107" s="21"/>
      <c r="AL107" s="2"/>
      <c r="AM107" s="85"/>
      <c r="AN107" s="46"/>
      <c r="AO107" s="2"/>
      <c r="AP107" s="85"/>
    </row>
    <row r="108" spans="1:42" s="86" customFormat="1" ht="91.5" customHeight="1" x14ac:dyDescent="0.25">
      <c r="A108" s="3" t="s">
        <v>794</v>
      </c>
      <c r="B108" s="2" t="s">
        <v>823</v>
      </c>
      <c r="C108" s="2" t="s">
        <v>784</v>
      </c>
      <c r="D108" s="3" t="s">
        <v>179</v>
      </c>
      <c r="E108" s="3" t="s">
        <v>795</v>
      </c>
      <c r="F108" s="3">
        <v>79160972</v>
      </c>
      <c r="G108" s="3"/>
      <c r="H108" s="2"/>
      <c r="I108" s="4">
        <v>21332</v>
      </c>
      <c r="J108" s="5" t="s">
        <v>788</v>
      </c>
      <c r="K108" s="42">
        <v>43641</v>
      </c>
      <c r="L108" s="42">
        <v>43642</v>
      </c>
      <c r="M108" s="43">
        <v>43824</v>
      </c>
      <c r="N108" s="44" t="s">
        <v>717</v>
      </c>
      <c r="O108" s="36">
        <v>11924868</v>
      </c>
      <c r="P108" s="36">
        <v>1987478</v>
      </c>
      <c r="Q108" s="45"/>
      <c r="R108" s="45"/>
      <c r="S108" s="45"/>
      <c r="T108" s="36"/>
      <c r="U108" s="42"/>
      <c r="V108" s="63">
        <f t="shared" ref="V108:V115" si="3">O108+T108</f>
        <v>11924868</v>
      </c>
      <c r="W108" s="2" t="s">
        <v>802</v>
      </c>
      <c r="X108" s="3" t="s">
        <v>218</v>
      </c>
      <c r="Y108" s="45"/>
      <c r="Z108" s="83">
        <v>322</v>
      </c>
      <c r="AA108" s="84">
        <v>43637</v>
      </c>
      <c r="AB108" s="83">
        <v>326</v>
      </c>
      <c r="AC108" s="84">
        <v>43642</v>
      </c>
      <c r="AD108" s="2" t="s">
        <v>240</v>
      </c>
      <c r="AE108" s="85"/>
      <c r="AF108" s="85"/>
      <c r="AG108" s="85"/>
      <c r="AH108" s="2"/>
      <c r="AI108" s="46"/>
      <c r="AJ108" s="85"/>
      <c r="AK108" s="21"/>
      <c r="AL108" s="2"/>
      <c r="AM108" s="85"/>
      <c r="AN108" s="46"/>
      <c r="AO108" s="2"/>
      <c r="AP108" s="85"/>
    </row>
    <row r="109" spans="1:42" s="86" customFormat="1" ht="72" x14ac:dyDescent="0.25">
      <c r="A109" s="3" t="s">
        <v>1222</v>
      </c>
      <c r="B109" s="2" t="s">
        <v>825</v>
      </c>
      <c r="C109" s="2" t="s">
        <v>784</v>
      </c>
      <c r="D109" s="3" t="s">
        <v>179</v>
      </c>
      <c r="E109" s="3" t="s">
        <v>807</v>
      </c>
      <c r="F109" s="3">
        <v>1019110199</v>
      </c>
      <c r="G109" s="3"/>
      <c r="H109" s="2"/>
      <c r="I109" s="4">
        <v>34916</v>
      </c>
      <c r="J109" s="5" t="s">
        <v>805</v>
      </c>
      <c r="K109" s="42">
        <v>43642</v>
      </c>
      <c r="L109" s="42">
        <v>43642</v>
      </c>
      <c r="M109" s="43">
        <v>43824</v>
      </c>
      <c r="N109" s="44" t="s">
        <v>717</v>
      </c>
      <c r="O109" s="36">
        <v>11924868</v>
      </c>
      <c r="P109" s="36">
        <v>1987478</v>
      </c>
      <c r="Q109" s="45"/>
      <c r="R109" s="45"/>
      <c r="S109" s="45"/>
      <c r="T109" s="36"/>
      <c r="U109" s="42"/>
      <c r="V109" s="63">
        <f t="shared" si="3"/>
        <v>11924868</v>
      </c>
      <c r="W109" s="2" t="s">
        <v>808</v>
      </c>
      <c r="X109" s="3" t="s">
        <v>218</v>
      </c>
      <c r="Y109" s="45"/>
      <c r="Z109" s="83">
        <v>324</v>
      </c>
      <c r="AA109" s="84">
        <v>43637</v>
      </c>
      <c r="AB109" s="83">
        <v>330</v>
      </c>
      <c r="AC109" s="84">
        <v>43642</v>
      </c>
      <c r="AD109" s="2" t="s">
        <v>240</v>
      </c>
      <c r="AE109" s="85"/>
      <c r="AF109" s="85"/>
      <c r="AG109" s="85"/>
      <c r="AH109" s="2"/>
      <c r="AI109" s="46"/>
      <c r="AJ109" s="85"/>
      <c r="AK109" s="21"/>
      <c r="AL109" s="2"/>
      <c r="AM109" s="85"/>
      <c r="AN109" s="46"/>
      <c r="AO109" s="2"/>
      <c r="AP109" s="85"/>
    </row>
    <row r="110" spans="1:42" s="86" customFormat="1" ht="68.25" customHeight="1" x14ac:dyDescent="0.25">
      <c r="A110" s="3" t="s">
        <v>803</v>
      </c>
      <c r="B110" s="2" t="s">
        <v>826</v>
      </c>
      <c r="C110" s="2" t="s">
        <v>784</v>
      </c>
      <c r="D110" s="3" t="s">
        <v>179</v>
      </c>
      <c r="E110" s="3" t="s">
        <v>804</v>
      </c>
      <c r="F110" s="3">
        <v>35478232</v>
      </c>
      <c r="G110" s="3"/>
      <c r="H110" s="2"/>
      <c r="I110" s="4">
        <v>27816</v>
      </c>
      <c r="J110" s="5" t="s">
        <v>805</v>
      </c>
      <c r="K110" s="42">
        <v>43642</v>
      </c>
      <c r="L110" s="42">
        <v>43642</v>
      </c>
      <c r="M110" s="43">
        <v>43824</v>
      </c>
      <c r="N110" s="44" t="s">
        <v>717</v>
      </c>
      <c r="O110" s="36">
        <v>11924868</v>
      </c>
      <c r="P110" s="36">
        <v>1987478</v>
      </c>
      <c r="Q110" s="45"/>
      <c r="R110" s="45"/>
      <c r="S110" s="45"/>
      <c r="T110" s="36"/>
      <c r="U110" s="42"/>
      <c r="V110" s="63">
        <f t="shared" si="3"/>
        <v>11924868</v>
      </c>
      <c r="W110" s="2" t="s">
        <v>806</v>
      </c>
      <c r="X110" s="3" t="s">
        <v>218</v>
      </c>
      <c r="Y110" s="45"/>
      <c r="Z110" s="83">
        <v>323</v>
      </c>
      <c r="AA110" s="84">
        <v>43637</v>
      </c>
      <c r="AB110" s="83">
        <v>332</v>
      </c>
      <c r="AC110" s="84">
        <v>43642</v>
      </c>
      <c r="AD110" s="2" t="s">
        <v>240</v>
      </c>
      <c r="AE110" s="85"/>
      <c r="AF110" s="85"/>
      <c r="AG110" s="85"/>
      <c r="AH110" s="2"/>
      <c r="AI110" s="46"/>
      <c r="AJ110" s="85"/>
      <c r="AK110" s="21"/>
      <c r="AL110" s="2"/>
      <c r="AM110" s="85"/>
      <c r="AN110" s="46"/>
      <c r="AO110" s="2"/>
      <c r="AP110" s="85"/>
    </row>
    <row r="111" spans="1:42" s="86" customFormat="1" ht="96.75" customHeight="1" x14ac:dyDescent="0.25">
      <c r="A111" s="3" t="s">
        <v>828</v>
      </c>
      <c r="B111" s="2" t="s">
        <v>827</v>
      </c>
      <c r="C111" s="2" t="s">
        <v>784</v>
      </c>
      <c r="D111" s="3" t="s">
        <v>179</v>
      </c>
      <c r="E111" s="3" t="s">
        <v>809</v>
      </c>
      <c r="F111" s="3">
        <v>1045705318</v>
      </c>
      <c r="G111" s="3"/>
      <c r="H111" s="2"/>
      <c r="I111" s="4">
        <v>33657</v>
      </c>
      <c r="J111" s="5" t="s">
        <v>805</v>
      </c>
      <c r="K111" s="42">
        <v>43642</v>
      </c>
      <c r="L111" s="42">
        <v>43642</v>
      </c>
      <c r="M111" s="43">
        <v>43824</v>
      </c>
      <c r="N111" s="44" t="s">
        <v>717</v>
      </c>
      <c r="O111" s="36">
        <v>11924868</v>
      </c>
      <c r="P111" s="36">
        <v>1987478</v>
      </c>
      <c r="Q111" s="45"/>
      <c r="R111" s="45"/>
      <c r="S111" s="45"/>
      <c r="T111" s="36"/>
      <c r="U111" s="42"/>
      <c r="V111" s="63">
        <f t="shared" si="3"/>
        <v>11924868</v>
      </c>
      <c r="W111" s="2" t="s">
        <v>810</v>
      </c>
      <c r="X111" s="3" t="s">
        <v>218</v>
      </c>
      <c r="Y111" s="45"/>
      <c r="Z111" s="83">
        <v>325</v>
      </c>
      <c r="AA111" s="84">
        <v>43637</v>
      </c>
      <c r="AB111" s="83">
        <v>331</v>
      </c>
      <c r="AC111" s="84">
        <v>43642</v>
      </c>
      <c r="AD111" s="2" t="s">
        <v>240</v>
      </c>
      <c r="AE111" s="85"/>
      <c r="AF111" s="85"/>
      <c r="AG111" s="85"/>
      <c r="AH111" s="2"/>
      <c r="AI111" s="46"/>
      <c r="AJ111" s="85"/>
      <c r="AK111" s="21"/>
      <c r="AL111" s="2"/>
      <c r="AM111" s="85"/>
      <c r="AN111" s="46"/>
      <c r="AO111" s="2"/>
      <c r="AP111" s="85"/>
    </row>
    <row r="112" spans="1:42" s="86" customFormat="1" ht="117.75" customHeight="1" x14ac:dyDescent="0.25">
      <c r="A112" s="3" t="s">
        <v>829</v>
      </c>
      <c r="B112" s="2" t="s">
        <v>838</v>
      </c>
      <c r="C112" s="2" t="s">
        <v>742</v>
      </c>
      <c r="D112" s="2" t="s">
        <v>839</v>
      </c>
      <c r="E112" s="69" t="s">
        <v>840</v>
      </c>
      <c r="F112" s="3">
        <v>8605246546</v>
      </c>
      <c r="G112" s="3"/>
      <c r="H112" s="2"/>
      <c r="I112" s="4"/>
      <c r="J112" s="5" t="s">
        <v>841</v>
      </c>
      <c r="K112" s="42">
        <v>43657</v>
      </c>
      <c r="L112" s="42">
        <v>43661</v>
      </c>
      <c r="M112" s="43">
        <v>44027</v>
      </c>
      <c r="N112" s="44" t="s">
        <v>842</v>
      </c>
      <c r="O112" s="36">
        <v>99851750</v>
      </c>
      <c r="P112" s="36"/>
      <c r="Q112" s="45"/>
      <c r="R112" s="45"/>
      <c r="S112" s="45"/>
      <c r="T112" s="36"/>
      <c r="U112" s="42"/>
      <c r="V112" s="36">
        <f t="shared" si="3"/>
        <v>99851750</v>
      </c>
      <c r="W112" s="2" t="s">
        <v>104</v>
      </c>
      <c r="X112" s="3" t="s">
        <v>787</v>
      </c>
      <c r="Y112" s="45"/>
      <c r="Z112" s="83">
        <v>310</v>
      </c>
      <c r="AA112" s="84"/>
      <c r="AB112" s="2">
        <v>335</v>
      </c>
      <c r="AC112" s="84">
        <v>43658</v>
      </c>
      <c r="AD112" s="2" t="s">
        <v>892</v>
      </c>
      <c r="AE112" s="90" t="s">
        <v>893</v>
      </c>
      <c r="AF112" s="85"/>
      <c r="AG112" s="85"/>
      <c r="AH112" s="2"/>
      <c r="AI112" s="46"/>
      <c r="AJ112" s="85"/>
      <c r="AK112" s="21"/>
      <c r="AL112" s="2"/>
      <c r="AM112" s="85"/>
      <c r="AN112" s="46"/>
      <c r="AO112" s="2"/>
      <c r="AP112" s="85"/>
    </row>
    <row r="113" spans="1:42" s="86" customFormat="1" ht="101.25" customHeight="1" x14ac:dyDescent="0.25">
      <c r="A113" s="3" t="s">
        <v>830</v>
      </c>
      <c r="B113" s="2" t="s">
        <v>832</v>
      </c>
      <c r="C113" s="2" t="s">
        <v>751</v>
      </c>
      <c r="D113" s="3" t="s">
        <v>843</v>
      </c>
      <c r="E113" s="3" t="s">
        <v>836</v>
      </c>
      <c r="F113" s="3">
        <v>9008934689</v>
      </c>
      <c r="G113" s="2" t="s">
        <v>837</v>
      </c>
      <c r="H113" s="2"/>
      <c r="I113" s="4"/>
      <c r="J113" s="5" t="s">
        <v>834</v>
      </c>
      <c r="K113" s="42">
        <v>43682</v>
      </c>
      <c r="L113" s="42">
        <v>43691</v>
      </c>
      <c r="M113" s="43">
        <v>43830</v>
      </c>
      <c r="N113" s="44" t="s">
        <v>835</v>
      </c>
      <c r="O113" s="36">
        <v>23000000</v>
      </c>
      <c r="P113" s="36"/>
      <c r="Q113" s="45"/>
      <c r="R113" s="45"/>
      <c r="S113" s="45"/>
      <c r="T113" s="36"/>
      <c r="U113" s="42"/>
      <c r="V113" s="36">
        <f t="shared" si="3"/>
        <v>23000000</v>
      </c>
      <c r="W113" s="2" t="s">
        <v>895</v>
      </c>
      <c r="X113" s="3" t="s">
        <v>218</v>
      </c>
      <c r="Y113" s="45"/>
      <c r="Z113" s="83">
        <v>330</v>
      </c>
      <c r="AA113" s="84" t="s">
        <v>361</v>
      </c>
      <c r="AB113" s="2">
        <v>337</v>
      </c>
      <c r="AC113" s="84">
        <v>43689</v>
      </c>
      <c r="AD113" s="2" t="s">
        <v>778</v>
      </c>
      <c r="AE113" s="90" t="s">
        <v>894</v>
      </c>
      <c r="AF113" s="85"/>
      <c r="AG113" s="85"/>
      <c r="AH113" s="2"/>
      <c r="AI113" s="46"/>
      <c r="AJ113" s="85"/>
      <c r="AK113" s="21"/>
      <c r="AL113" s="2"/>
      <c r="AM113" s="85"/>
      <c r="AN113" s="46"/>
      <c r="AO113" s="2"/>
      <c r="AP113" s="85"/>
    </row>
    <row r="114" spans="1:42" s="86" customFormat="1" ht="78.75" customHeight="1" x14ac:dyDescent="0.25">
      <c r="A114" s="3" t="s">
        <v>831</v>
      </c>
      <c r="B114" s="2" t="s">
        <v>833</v>
      </c>
      <c r="C114" s="2" t="s">
        <v>844</v>
      </c>
      <c r="D114" s="2" t="s">
        <v>845</v>
      </c>
      <c r="E114" s="3" t="s">
        <v>877</v>
      </c>
      <c r="F114" s="3">
        <v>830084135</v>
      </c>
      <c r="G114" s="2" t="s">
        <v>878</v>
      </c>
      <c r="H114" s="2"/>
      <c r="I114" s="4"/>
      <c r="J114" s="5" t="s">
        <v>846</v>
      </c>
      <c r="K114" s="42">
        <v>43691</v>
      </c>
      <c r="L114" s="42">
        <v>43696</v>
      </c>
      <c r="M114" s="43">
        <v>43817</v>
      </c>
      <c r="N114" s="44" t="s">
        <v>847</v>
      </c>
      <c r="O114" s="36">
        <v>100000000</v>
      </c>
      <c r="P114" s="36"/>
      <c r="Q114" s="45"/>
      <c r="R114" s="45"/>
      <c r="S114" s="45"/>
      <c r="T114" s="36"/>
      <c r="U114" s="42"/>
      <c r="V114" s="36">
        <f t="shared" si="3"/>
        <v>100000000</v>
      </c>
      <c r="W114" s="2" t="s">
        <v>896</v>
      </c>
      <c r="X114" s="3" t="s">
        <v>218</v>
      </c>
      <c r="Y114" s="45"/>
      <c r="Z114" s="83">
        <v>319</v>
      </c>
      <c r="AA114" s="84"/>
      <c r="AB114" s="2">
        <v>338</v>
      </c>
      <c r="AC114" s="84">
        <v>43693</v>
      </c>
      <c r="AD114" s="2" t="s">
        <v>879</v>
      </c>
      <c r="AE114" s="85"/>
      <c r="AF114" s="85"/>
      <c r="AG114" s="85"/>
      <c r="AH114" s="2"/>
      <c r="AI114" s="46"/>
      <c r="AJ114" s="85"/>
      <c r="AK114" s="21"/>
      <c r="AL114" s="2"/>
      <c r="AM114" s="85"/>
      <c r="AN114" s="46"/>
      <c r="AO114" s="2"/>
      <c r="AP114" s="85"/>
    </row>
    <row r="115" spans="1:42" s="86" customFormat="1" ht="78.75" customHeight="1" x14ac:dyDescent="0.25">
      <c r="A115" s="3">
        <v>38851</v>
      </c>
      <c r="B115" s="3">
        <v>38851</v>
      </c>
      <c r="C115" s="2" t="s">
        <v>755</v>
      </c>
      <c r="D115" s="2" t="s">
        <v>861</v>
      </c>
      <c r="E115" s="3" t="s">
        <v>865</v>
      </c>
      <c r="F115" s="3">
        <v>8000418296</v>
      </c>
      <c r="G115" s="3"/>
      <c r="H115" s="2"/>
      <c r="I115" s="4"/>
      <c r="J115" s="5" t="s">
        <v>862</v>
      </c>
      <c r="K115" s="42">
        <v>43636</v>
      </c>
      <c r="L115" s="42">
        <v>43636</v>
      </c>
      <c r="M115" s="43">
        <v>43696</v>
      </c>
      <c r="N115" s="44" t="s">
        <v>864</v>
      </c>
      <c r="O115" s="36">
        <v>219156484</v>
      </c>
      <c r="P115" s="36"/>
      <c r="Q115" s="45"/>
      <c r="R115" s="45"/>
      <c r="S115" s="45"/>
      <c r="T115" s="36"/>
      <c r="U115" s="42"/>
      <c r="V115" s="36">
        <f t="shared" si="3"/>
        <v>219156484</v>
      </c>
      <c r="W115" s="2"/>
      <c r="X115" s="3" t="s">
        <v>218</v>
      </c>
      <c r="Y115" s="2" t="s">
        <v>890</v>
      </c>
      <c r="Z115" s="2"/>
      <c r="AA115" s="84"/>
      <c r="AB115" s="2">
        <v>321</v>
      </c>
      <c r="AC115" s="84">
        <v>43636</v>
      </c>
      <c r="AD115" s="2"/>
      <c r="AE115" s="85"/>
      <c r="AF115" s="85"/>
      <c r="AG115" s="85"/>
      <c r="AH115" s="2"/>
      <c r="AI115" s="46"/>
      <c r="AJ115" s="85"/>
      <c r="AK115" s="21"/>
      <c r="AL115" s="2"/>
      <c r="AM115" s="85"/>
      <c r="AN115" s="46"/>
      <c r="AO115" s="2" t="s">
        <v>867</v>
      </c>
      <c r="AP115" s="85"/>
    </row>
    <row r="116" spans="1:42" s="86" customFormat="1" ht="78.75" customHeight="1" x14ac:dyDescent="0.25">
      <c r="A116" s="3">
        <v>39008</v>
      </c>
      <c r="B116" s="3">
        <v>39008</v>
      </c>
      <c r="C116" s="2" t="s">
        <v>755</v>
      </c>
      <c r="D116" s="2" t="s">
        <v>885</v>
      </c>
      <c r="E116" s="3" t="s">
        <v>866</v>
      </c>
      <c r="F116" s="3">
        <v>8903018861</v>
      </c>
      <c r="G116" s="3"/>
      <c r="H116" s="2"/>
      <c r="I116" s="4"/>
      <c r="J116" s="5" t="s">
        <v>863</v>
      </c>
      <c r="K116" s="42">
        <v>43644</v>
      </c>
      <c r="L116" s="42">
        <v>43644</v>
      </c>
      <c r="M116" s="43">
        <v>43735</v>
      </c>
      <c r="N116" s="44" t="s">
        <v>884</v>
      </c>
      <c r="O116" s="36">
        <v>89735600</v>
      </c>
      <c r="P116" s="36"/>
      <c r="Q116" s="45"/>
      <c r="R116" s="45"/>
      <c r="S116" s="45"/>
      <c r="T116" s="36"/>
      <c r="U116" s="42"/>
      <c r="V116" s="36">
        <f t="shared" ref="V116:V121" si="4">O116+T116</f>
        <v>89735600</v>
      </c>
      <c r="W116" s="2"/>
      <c r="X116" s="3" t="s">
        <v>218</v>
      </c>
      <c r="Y116" s="2" t="s">
        <v>880</v>
      </c>
      <c r="Z116" s="2">
        <v>329</v>
      </c>
      <c r="AA116" s="84">
        <v>43642</v>
      </c>
      <c r="AB116" s="2">
        <v>333</v>
      </c>
      <c r="AC116" s="84">
        <v>43644</v>
      </c>
      <c r="AD116" s="2" t="s">
        <v>881</v>
      </c>
      <c r="AE116" s="2" t="s">
        <v>883</v>
      </c>
      <c r="AF116" s="85"/>
      <c r="AG116" s="85"/>
      <c r="AH116" s="2"/>
      <c r="AI116" s="46"/>
      <c r="AJ116" s="85"/>
      <c r="AK116" s="21"/>
      <c r="AL116" s="2"/>
      <c r="AM116" s="85"/>
      <c r="AN116" s="46"/>
      <c r="AO116" s="2" t="s">
        <v>868</v>
      </c>
      <c r="AP116" s="85"/>
    </row>
    <row r="117" spans="1:42" s="86" customFormat="1" ht="78.75" customHeight="1" x14ac:dyDescent="0.25">
      <c r="A117" s="3">
        <v>37501</v>
      </c>
      <c r="B117" s="3">
        <v>37501</v>
      </c>
      <c r="C117" s="2" t="s">
        <v>755</v>
      </c>
      <c r="D117" s="3" t="s">
        <v>870</v>
      </c>
      <c r="E117" s="3" t="s">
        <v>871</v>
      </c>
      <c r="F117" s="3">
        <v>9010305577</v>
      </c>
      <c r="G117" s="3"/>
      <c r="H117" s="2"/>
      <c r="I117" s="4"/>
      <c r="J117" s="5" t="s">
        <v>869</v>
      </c>
      <c r="K117" s="42">
        <v>43581</v>
      </c>
      <c r="L117" s="42">
        <v>43581</v>
      </c>
      <c r="M117" s="43">
        <v>43886</v>
      </c>
      <c r="N117" s="44" t="s">
        <v>238</v>
      </c>
      <c r="O117" s="36">
        <v>61740157</v>
      </c>
      <c r="P117" s="36"/>
      <c r="Q117" s="45"/>
      <c r="R117" s="45"/>
      <c r="S117" s="45"/>
      <c r="T117" s="36"/>
      <c r="U117" s="42"/>
      <c r="V117" s="36">
        <f t="shared" si="4"/>
        <v>61740157</v>
      </c>
      <c r="W117" s="2"/>
      <c r="X117" s="3" t="s">
        <v>909</v>
      </c>
      <c r="Y117" s="45"/>
      <c r="Z117" s="2">
        <v>299</v>
      </c>
      <c r="AA117" s="84">
        <v>43581</v>
      </c>
      <c r="AB117" s="2">
        <v>310</v>
      </c>
      <c r="AC117" s="84">
        <v>43584</v>
      </c>
      <c r="AD117" s="2" t="s">
        <v>888</v>
      </c>
      <c r="AE117" s="2" t="s">
        <v>889</v>
      </c>
      <c r="AF117" s="85"/>
      <c r="AG117" s="85"/>
      <c r="AH117" s="2"/>
      <c r="AI117" s="46"/>
      <c r="AJ117" s="85"/>
      <c r="AK117" s="21"/>
      <c r="AL117" s="2"/>
      <c r="AM117" s="85"/>
      <c r="AN117" s="46"/>
      <c r="AO117" s="2"/>
      <c r="AP117" s="85"/>
    </row>
    <row r="118" spans="1:42" s="86" customFormat="1" ht="94.5" customHeight="1" x14ac:dyDescent="0.25">
      <c r="A118" s="3" t="s">
        <v>898</v>
      </c>
      <c r="B118" s="2" t="s">
        <v>899</v>
      </c>
      <c r="C118" s="2" t="s">
        <v>24</v>
      </c>
      <c r="D118" s="3" t="s">
        <v>179</v>
      </c>
      <c r="E118" s="3" t="s">
        <v>900</v>
      </c>
      <c r="F118" s="3">
        <v>9000045351</v>
      </c>
      <c r="G118" s="2" t="s">
        <v>903</v>
      </c>
      <c r="H118" s="2"/>
      <c r="I118" s="4"/>
      <c r="J118" s="5" t="s">
        <v>901</v>
      </c>
      <c r="K118" s="42">
        <v>43728</v>
      </c>
      <c r="L118" s="42">
        <v>43742</v>
      </c>
      <c r="M118" s="43">
        <v>44015</v>
      </c>
      <c r="N118" s="44" t="s">
        <v>717</v>
      </c>
      <c r="O118" s="36">
        <v>134934679</v>
      </c>
      <c r="P118" s="36"/>
      <c r="Q118" s="45"/>
      <c r="R118" s="45"/>
      <c r="S118" s="45" t="s">
        <v>1332</v>
      </c>
      <c r="T118" s="36">
        <v>67467339</v>
      </c>
      <c r="U118" s="42">
        <v>43826</v>
      </c>
      <c r="V118" s="36">
        <f t="shared" si="4"/>
        <v>202402018</v>
      </c>
      <c r="W118" s="2" t="s">
        <v>902</v>
      </c>
      <c r="X118" s="3" t="s">
        <v>909</v>
      </c>
      <c r="Y118" s="2" t="s">
        <v>880</v>
      </c>
      <c r="Z118" s="83">
        <v>328</v>
      </c>
      <c r="AA118" s="84">
        <v>43642</v>
      </c>
      <c r="AB118" s="83">
        <v>376</v>
      </c>
      <c r="AC118" s="84">
        <v>43741</v>
      </c>
      <c r="AD118" s="2" t="s">
        <v>881</v>
      </c>
      <c r="AE118" s="85"/>
      <c r="AF118" s="85"/>
      <c r="AG118" s="85"/>
      <c r="AH118" s="2"/>
      <c r="AI118" s="46"/>
      <c r="AJ118" s="85"/>
      <c r="AK118" s="21"/>
      <c r="AL118" s="2"/>
      <c r="AM118" s="85"/>
      <c r="AN118" s="46"/>
      <c r="AO118" s="2"/>
      <c r="AP118" s="85"/>
    </row>
    <row r="119" spans="1:42" s="86" customFormat="1" ht="94.5" customHeight="1" x14ac:dyDescent="0.25">
      <c r="A119" s="3" t="s">
        <v>913</v>
      </c>
      <c r="B119" s="2" t="s">
        <v>914</v>
      </c>
      <c r="C119" s="2" t="s">
        <v>24</v>
      </c>
      <c r="D119" s="2" t="s">
        <v>915</v>
      </c>
      <c r="E119" s="3" t="s">
        <v>916</v>
      </c>
      <c r="F119" s="3">
        <v>830062282</v>
      </c>
      <c r="G119" s="2"/>
      <c r="H119" s="2"/>
      <c r="I119" s="4"/>
      <c r="J119" s="5" t="s">
        <v>917</v>
      </c>
      <c r="K119" s="42">
        <v>43735</v>
      </c>
      <c r="L119" s="42">
        <v>43749</v>
      </c>
      <c r="M119" s="43">
        <v>43840</v>
      </c>
      <c r="N119" s="44" t="s">
        <v>884</v>
      </c>
      <c r="O119" s="36">
        <v>90840799.950000003</v>
      </c>
      <c r="P119" s="36"/>
      <c r="Q119" s="45"/>
      <c r="R119" s="45"/>
      <c r="S119" s="45"/>
      <c r="T119" s="36"/>
      <c r="U119" s="42"/>
      <c r="V119" s="36">
        <f t="shared" si="4"/>
        <v>90840799.950000003</v>
      </c>
      <c r="W119" s="2" t="s">
        <v>918</v>
      </c>
      <c r="X119" s="3" t="s">
        <v>218</v>
      </c>
      <c r="Y119" s="2" t="s">
        <v>615</v>
      </c>
      <c r="Z119" s="83">
        <v>370</v>
      </c>
      <c r="AA119" s="84">
        <v>43703</v>
      </c>
      <c r="AB119" s="83">
        <v>378</v>
      </c>
      <c r="AC119" s="84">
        <v>43746</v>
      </c>
      <c r="AD119" s="2" t="s">
        <v>879</v>
      </c>
      <c r="AE119" s="85"/>
      <c r="AF119" s="85"/>
      <c r="AG119" s="85"/>
      <c r="AH119" s="2"/>
      <c r="AI119" s="46"/>
      <c r="AJ119" s="85"/>
      <c r="AK119" s="21"/>
      <c r="AL119" s="2"/>
      <c r="AM119" s="85"/>
      <c r="AN119" s="46"/>
      <c r="AO119" s="2"/>
      <c r="AP119" s="85"/>
    </row>
    <row r="120" spans="1:42" s="86" customFormat="1" ht="52.5" customHeight="1" x14ac:dyDescent="0.25">
      <c r="A120" s="3" t="s">
        <v>906</v>
      </c>
      <c r="B120" s="2" t="s">
        <v>904</v>
      </c>
      <c r="C120" s="2" t="s">
        <v>24</v>
      </c>
      <c r="D120" s="3" t="s">
        <v>843</v>
      </c>
      <c r="E120" s="3" t="s">
        <v>905</v>
      </c>
      <c r="F120" s="3">
        <v>79499411</v>
      </c>
      <c r="G120" s="2"/>
      <c r="H120" s="2"/>
      <c r="I120" s="4"/>
      <c r="J120" s="5" t="s">
        <v>907</v>
      </c>
      <c r="K120" s="42">
        <v>43742</v>
      </c>
      <c r="L120" s="42">
        <v>43746</v>
      </c>
      <c r="M120" s="43">
        <v>43958</v>
      </c>
      <c r="N120" s="44" t="s">
        <v>717</v>
      </c>
      <c r="O120" s="36">
        <v>10080000</v>
      </c>
      <c r="P120" s="36"/>
      <c r="Q120" s="45"/>
      <c r="R120" s="45"/>
      <c r="S120" s="45" t="s">
        <v>1332</v>
      </c>
      <c r="T120" s="36">
        <v>5040000</v>
      </c>
      <c r="U120" s="42">
        <v>43826</v>
      </c>
      <c r="V120" s="36">
        <f t="shared" si="4"/>
        <v>15120000</v>
      </c>
      <c r="W120" s="2" t="s">
        <v>908</v>
      </c>
      <c r="X120" s="3" t="s">
        <v>909</v>
      </c>
      <c r="Y120" s="2" t="s">
        <v>880</v>
      </c>
      <c r="Z120" s="83">
        <v>382</v>
      </c>
      <c r="AA120" s="84" t="s">
        <v>910</v>
      </c>
      <c r="AB120" s="83">
        <v>377</v>
      </c>
      <c r="AC120" s="84">
        <v>43746</v>
      </c>
      <c r="AD120" s="2" t="s">
        <v>881</v>
      </c>
      <c r="AE120" s="85"/>
      <c r="AF120" s="85"/>
      <c r="AG120" s="85"/>
      <c r="AH120" s="2"/>
      <c r="AI120" s="46"/>
      <c r="AJ120" s="85"/>
      <c r="AK120" s="21"/>
      <c r="AL120" s="2"/>
      <c r="AM120" s="85"/>
      <c r="AN120" s="46"/>
      <c r="AO120" s="2"/>
      <c r="AP120" s="85"/>
    </row>
    <row r="121" spans="1:42" s="86" customFormat="1" ht="100.5" customHeight="1" x14ac:dyDescent="0.25">
      <c r="A121" s="3" t="s">
        <v>919</v>
      </c>
      <c r="B121" s="2" t="s">
        <v>920</v>
      </c>
      <c r="C121" s="2" t="s">
        <v>1191</v>
      </c>
      <c r="D121" s="2" t="s">
        <v>1192</v>
      </c>
      <c r="E121" s="3" t="s">
        <v>922</v>
      </c>
      <c r="F121" s="3">
        <v>8999990619</v>
      </c>
      <c r="G121" s="2"/>
      <c r="H121" s="2"/>
      <c r="I121" s="4"/>
      <c r="J121" s="5" t="s">
        <v>921</v>
      </c>
      <c r="K121" s="42">
        <v>43711</v>
      </c>
      <c r="L121" s="42">
        <v>43711</v>
      </c>
      <c r="M121" s="43">
        <v>43772</v>
      </c>
      <c r="N121" s="44" t="s">
        <v>864</v>
      </c>
      <c r="O121" s="36">
        <v>100000000</v>
      </c>
      <c r="P121" s="36"/>
      <c r="Q121" s="45"/>
      <c r="R121" s="45"/>
      <c r="S121" s="45"/>
      <c r="T121" s="36"/>
      <c r="U121" s="42"/>
      <c r="V121" s="36">
        <f t="shared" si="4"/>
        <v>100000000</v>
      </c>
      <c r="W121" s="2"/>
      <c r="X121" s="3"/>
      <c r="Y121" s="2"/>
      <c r="Z121" s="83"/>
      <c r="AA121" s="84"/>
      <c r="AB121" s="83">
        <v>340</v>
      </c>
      <c r="AC121" s="84">
        <v>43714</v>
      </c>
      <c r="AD121" s="2"/>
      <c r="AE121" s="85"/>
      <c r="AF121" s="85"/>
      <c r="AG121" s="85"/>
      <c r="AH121" s="2"/>
      <c r="AI121" s="46"/>
      <c r="AJ121" s="85"/>
      <c r="AK121" s="21"/>
      <c r="AL121" s="2"/>
      <c r="AM121" s="85"/>
      <c r="AN121" s="46"/>
      <c r="AO121" s="2" t="s">
        <v>923</v>
      </c>
      <c r="AP121" s="85"/>
    </row>
    <row r="122" spans="1:42" s="86" customFormat="1" ht="72.75" customHeight="1" x14ac:dyDescent="0.25">
      <c r="A122" s="3" t="s">
        <v>1014</v>
      </c>
      <c r="B122" s="2" t="s">
        <v>1015</v>
      </c>
      <c r="C122" s="2" t="s">
        <v>1136</v>
      </c>
      <c r="D122" s="3" t="s">
        <v>843</v>
      </c>
      <c r="E122" s="3" t="s">
        <v>1278</v>
      </c>
      <c r="F122" s="3">
        <v>52996030</v>
      </c>
      <c r="G122" s="2"/>
      <c r="H122" s="2"/>
      <c r="I122" s="4"/>
      <c r="J122" s="5" t="s">
        <v>1016</v>
      </c>
      <c r="K122" s="42">
        <v>43746</v>
      </c>
      <c r="L122" s="42">
        <v>43749</v>
      </c>
      <c r="M122" s="43">
        <v>43840</v>
      </c>
      <c r="N122" s="44" t="s">
        <v>884</v>
      </c>
      <c r="O122" s="36">
        <v>6400000</v>
      </c>
      <c r="P122" s="36"/>
      <c r="Q122" s="45"/>
      <c r="R122" s="45"/>
      <c r="S122" s="45"/>
      <c r="T122" s="36"/>
      <c r="U122" s="42"/>
      <c r="V122" s="36">
        <f t="shared" ref="V122:V130" si="5">O122+T122</f>
        <v>6400000</v>
      </c>
      <c r="W122" s="2" t="s">
        <v>1137</v>
      </c>
      <c r="X122" s="3" t="s">
        <v>218</v>
      </c>
      <c r="Y122" s="2" t="s">
        <v>880</v>
      </c>
      <c r="Z122" s="83"/>
      <c r="AA122" s="85"/>
      <c r="AB122" s="83">
        <v>379</v>
      </c>
      <c r="AC122" s="84">
        <v>43749</v>
      </c>
      <c r="AD122" s="2" t="s">
        <v>879</v>
      </c>
      <c r="AE122" s="85"/>
      <c r="AF122" s="85"/>
      <c r="AG122" s="85"/>
      <c r="AH122" s="2"/>
      <c r="AI122" s="46"/>
      <c r="AJ122" s="85"/>
      <c r="AK122" s="21"/>
      <c r="AL122" s="2"/>
      <c r="AM122" s="85"/>
      <c r="AN122" s="46"/>
      <c r="AO122" s="2"/>
      <c r="AP122" s="85"/>
    </row>
    <row r="123" spans="1:42" s="86" customFormat="1" ht="83.25" customHeight="1" x14ac:dyDescent="0.25">
      <c r="A123" s="3" t="s">
        <v>996</v>
      </c>
      <c r="B123" s="2" t="s">
        <v>998</v>
      </c>
      <c r="C123" s="2" t="s">
        <v>1105</v>
      </c>
      <c r="D123" s="2" t="s">
        <v>1000</v>
      </c>
      <c r="E123" s="2" t="s">
        <v>997</v>
      </c>
      <c r="F123" s="3">
        <v>9001758628</v>
      </c>
      <c r="G123" s="2"/>
      <c r="H123" s="2"/>
      <c r="I123" s="4"/>
      <c r="J123" s="5" t="s">
        <v>999</v>
      </c>
      <c r="K123" s="42">
        <v>43755</v>
      </c>
      <c r="L123" s="42">
        <v>43776</v>
      </c>
      <c r="M123" s="43">
        <v>43896</v>
      </c>
      <c r="N123" s="44" t="s">
        <v>847</v>
      </c>
      <c r="O123" s="36">
        <v>117175014</v>
      </c>
      <c r="P123" s="36"/>
      <c r="Q123" s="45"/>
      <c r="R123" s="45"/>
      <c r="S123" s="45"/>
      <c r="T123" s="36"/>
      <c r="U123" s="42"/>
      <c r="V123" s="36">
        <f t="shared" si="5"/>
        <v>117175014</v>
      </c>
      <c r="W123" s="2" t="s">
        <v>1139</v>
      </c>
      <c r="X123" s="3" t="s">
        <v>909</v>
      </c>
      <c r="Y123" s="2"/>
      <c r="Z123" s="83"/>
      <c r="AA123" s="84"/>
      <c r="AB123" s="83">
        <v>388</v>
      </c>
      <c r="AC123" s="84">
        <v>43775</v>
      </c>
      <c r="AD123" s="2" t="s">
        <v>1138</v>
      </c>
      <c r="AE123" s="85"/>
      <c r="AF123" s="85"/>
      <c r="AG123" s="85"/>
      <c r="AH123" s="2"/>
      <c r="AI123" s="46"/>
      <c r="AJ123" s="85"/>
      <c r="AK123" s="21"/>
      <c r="AL123" s="2"/>
      <c r="AM123" s="85"/>
      <c r="AN123" s="46"/>
      <c r="AO123" s="2"/>
      <c r="AP123" s="85"/>
    </row>
    <row r="124" spans="1:42" s="86" customFormat="1" ht="66.75" customHeight="1" x14ac:dyDescent="0.25">
      <c r="A124" s="3" t="s">
        <v>1017</v>
      </c>
      <c r="B124" s="2" t="s">
        <v>1018</v>
      </c>
      <c r="C124" s="2" t="s">
        <v>1148</v>
      </c>
      <c r="D124" s="2" t="s">
        <v>1000</v>
      </c>
      <c r="E124" s="3" t="s">
        <v>1019</v>
      </c>
      <c r="F124" s="3">
        <v>8002493157</v>
      </c>
      <c r="G124" s="2"/>
      <c r="H124" s="2"/>
      <c r="I124" s="4"/>
      <c r="J124" s="5" t="s">
        <v>1020</v>
      </c>
      <c r="K124" s="42">
        <v>43756</v>
      </c>
      <c r="L124" s="42">
        <v>43760</v>
      </c>
      <c r="M124" s="43">
        <v>43790</v>
      </c>
      <c r="N124" s="44" t="s">
        <v>1140</v>
      </c>
      <c r="O124" s="36">
        <v>55074985</v>
      </c>
      <c r="P124" s="36"/>
      <c r="Q124" s="45"/>
      <c r="R124" s="45"/>
      <c r="S124" s="45"/>
      <c r="T124" s="36"/>
      <c r="U124" s="42"/>
      <c r="V124" s="36">
        <f t="shared" si="5"/>
        <v>55074985</v>
      </c>
      <c r="W124" s="2"/>
      <c r="X124" s="3" t="s">
        <v>218</v>
      </c>
      <c r="Y124" s="2"/>
      <c r="Z124" s="83"/>
      <c r="AA124" s="84"/>
      <c r="AB124" s="83">
        <v>383</v>
      </c>
      <c r="AC124" s="84">
        <v>43760</v>
      </c>
      <c r="AD124" s="2" t="s">
        <v>1102</v>
      </c>
      <c r="AE124" s="85"/>
      <c r="AF124" s="85"/>
      <c r="AG124" s="85"/>
      <c r="AH124" s="2"/>
      <c r="AI124" s="46"/>
      <c r="AJ124" s="85"/>
      <c r="AK124" s="21"/>
      <c r="AL124" s="2"/>
      <c r="AM124" s="85"/>
      <c r="AN124" s="46"/>
      <c r="AO124" s="2"/>
      <c r="AP124" s="85"/>
    </row>
    <row r="125" spans="1:42" s="86" customFormat="1" ht="66.75" customHeight="1" x14ac:dyDescent="0.25">
      <c r="A125" s="3" t="s">
        <v>1001</v>
      </c>
      <c r="B125" s="2" t="s">
        <v>1002</v>
      </c>
      <c r="C125" s="2" t="s">
        <v>1105</v>
      </c>
      <c r="D125" s="3" t="s">
        <v>843</v>
      </c>
      <c r="E125" s="3" t="s">
        <v>1003</v>
      </c>
      <c r="F125" s="3">
        <v>79499411</v>
      </c>
      <c r="G125" s="2"/>
      <c r="H125" s="2"/>
      <c r="I125" s="4"/>
      <c r="J125" s="5" t="s">
        <v>1004</v>
      </c>
      <c r="K125" s="42">
        <v>43760</v>
      </c>
      <c r="L125" s="42">
        <v>43776</v>
      </c>
      <c r="M125" s="43">
        <v>43896</v>
      </c>
      <c r="N125" s="44" t="s">
        <v>847</v>
      </c>
      <c r="O125" s="36">
        <v>9600000</v>
      </c>
      <c r="P125" s="36"/>
      <c r="Q125" s="45"/>
      <c r="R125" s="45"/>
      <c r="S125" s="45"/>
      <c r="T125" s="36"/>
      <c r="U125" s="42"/>
      <c r="V125" s="36">
        <f t="shared" si="5"/>
        <v>9600000</v>
      </c>
      <c r="W125" s="2"/>
      <c r="X125" s="3" t="s">
        <v>909</v>
      </c>
      <c r="Y125" s="2"/>
      <c r="Z125" s="83"/>
      <c r="AA125" s="84"/>
      <c r="AB125" s="83">
        <v>387</v>
      </c>
      <c r="AC125" s="84">
        <v>43775</v>
      </c>
      <c r="AD125" s="2" t="s">
        <v>1138</v>
      </c>
      <c r="AE125" s="85"/>
      <c r="AF125" s="85"/>
      <c r="AG125" s="85"/>
      <c r="AH125" s="2"/>
      <c r="AI125" s="46"/>
      <c r="AJ125" s="85"/>
      <c r="AK125" s="21"/>
      <c r="AL125" s="2"/>
      <c r="AM125" s="85"/>
      <c r="AN125" s="46"/>
      <c r="AO125" s="2"/>
      <c r="AP125" s="85"/>
    </row>
    <row r="126" spans="1:42" s="86" customFormat="1" ht="52.5" customHeight="1" x14ac:dyDescent="0.25">
      <c r="A126" s="3" t="s">
        <v>990</v>
      </c>
      <c r="B126" s="2" t="s">
        <v>1005</v>
      </c>
      <c r="C126" s="2" t="s">
        <v>1105</v>
      </c>
      <c r="D126" s="2" t="s">
        <v>839</v>
      </c>
      <c r="E126" s="3" t="s">
        <v>1006</v>
      </c>
      <c r="F126" s="3">
        <v>9003609485</v>
      </c>
      <c r="G126" s="2" t="s">
        <v>1147</v>
      </c>
      <c r="H126" s="2"/>
      <c r="I126" s="4"/>
      <c r="J126" s="5" t="s">
        <v>1007</v>
      </c>
      <c r="K126" s="42">
        <v>43762</v>
      </c>
      <c r="L126" s="42">
        <v>43766</v>
      </c>
      <c r="M126" s="43">
        <v>43857</v>
      </c>
      <c r="N126" s="44" t="s">
        <v>884</v>
      </c>
      <c r="O126" s="36">
        <v>185252000</v>
      </c>
      <c r="P126" s="36"/>
      <c r="Q126" s="45"/>
      <c r="R126" s="45"/>
      <c r="S126" s="45"/>
      <c r="T126" s="36"/>
      <c r="U126" s="42"/>
      <c r="V126" s="36">
        <f t="shared" si="5"/>
        <v>185252000</v>
      </c>
      <c r="W126" s="2" t="s">
        <v>1146</v>
      </c>
      <c r="X126" s="3" t="s">
        <v>218</v>
      </c>
      <c r="Y126" s="2"/>
      <c r="Z126" s="83"/>
      <c r="AA126" s="84"/>
      <c r="AB126" s="83">
        <v>384</v>
      </c>
      <c r="AC126" s="84">
        <v>43766</v>
      </c>
      <c r="AD126" s="2" t="s">
        <v>1141</v>
      </c>
      <c r="AE126" s="85"/>
      <c r="AF126" s="85"/>
      <c r="AG126" s="85"/>
      <c r="AH126" s="2"/>
      <c r="AI126" s="46"/>
      <c r="AJ126" s="85"/>
      <c r="AK126" s="21"/>
      <c r="AL126" s="2"/>
      <c r="AM126" s="85"/>
      <c r="AN126" s="46"/>
      <c r="AO126" s="2"/>
      <c r="AP126" s="85"/>
    </row>
    <row r="127" spans="1:42" s="86" customFormat="1" ht="102.75" customHeight="1" x14ac:dyDescent="0.25">
      <c r="A127" s="3" t="s">
        <v>1011</v>
      </c>
      <c r="B127" s="2" t="s">
        <v>1013</v>
      </c>
      <c r="C127" s="2" t="s">
        <v>1203</v>
      </c>
      <c r="D127" s="3" t="s">
        <v>843</v>
      </c>
      <c r="E127" s="3" t="s">
        <v>1012</v>
      </c>
      <c r="F127" s="3">
        <v>800209890</v>
      </c>
      <c r="G127" s="2" t="s">
        <v>1208</v>
      </c>
      <c r="H127" s="2"/>
      <c r="I127" s="4"/>
      <c r="J127" s="5" t="s">
        <v>1204</v>
      </c>
      <c r="K127" s="42">
        <v>43762</v>
      </c>
      <c r="L127" s="42">
        <v>43767</v>
      </c>
      <c r="M127" s="43">
        <v>43918</v>
      </c>
      <c r="N127" s="44" t="s">
        <v>1206</v>
      </c>
      <c r="O127" s="36">
        <v>20000000</v>
      </c>
      <c r="P127" s="36"/>
      <c r="Q127" s="45"/>
      <c r="R127" s="45"/>
      <c r="S127" s="45"/>
      <c r="T127" s="36"/>
      <c r="U127" s="42"/>
      <c r="V127" s="36">
        <f t="shared" si="5"/>
        <v>20000000</v>
      </c>
      <c r="W127" s="2" t="s">
        <v>1207</v>
      </c>
      <c r="X127" s="3" t="s">
        <v>909</v>
      </c>
      <c r="Y127" s="2"/>
      <c r="Z127" s="83"/>
      <c r="AA127" s="84"/>
      <c r="AB127" s="83">
        <v>386</v>
      </c>
      <c r="AC127" s="84">
        <v>43767</v>
      </c>
      <c r="AD127" s="2" t="s">
        <v>1205</v>
      </c>
      <c r="AE127" s="85"/>
      <c r="AF127" s="85"/>
      <c r="AG127" s="85"/>
      <c r="AH127" s="2"/>
      <c r="AI127" s="46"/>
      <c r="AJ127" s="85"/>
      <c r="AK127" s="21"/>
      <c r="AL127" s="2"/>
      <c r="AM127" s="85"/>
      <c r="AN127" s="46"/>
      <c r="AO127" s="2"/>
      <c r="AP127" s="85"/>
    </row>
    <row r="128" spans="1:42" s="86" customFormat="1" ht="62.25" customHeight="1" x14ac:dyDescent="0.25">
      <c r="A128" s="3" t="s">
        <v>991</v>
      </c>
      <c r="B128" s="2" t="s">
        <v>1009</v>
      </c>
      <c r="C128" s="2" t="s">
        <v>1136</v>
      </c>
      <c r="D128" s="3" t="s">
        <v>843</v>
      </c>
      <c r="E128" s="3" t="s">
        <v>1008</v>
      </c>
      <c r="F128" s="3">
        <v>52271819</v>
      </c>
      <c r="G128" s="2"/>
      <c r="H128" s="2"/>
      <c r="I128" s="4"/>
      <c r="J128" s="5" t="s">
        <v>1010</v>
      </c>
      <c r="K128" s="42" t="s">
        <v>1142</v>
      </c>
      <c r="L128" s="42">
        <v>43766</v>
      </c>
      <c r="M128" s="43">
        <v>43857</v>
      </c>
      <c r="N128" s="44" t="s">
        <v>884</v>
      </c>
      <c r="O128" s="36">
        <v>7452933</v>
      </c>
      <c r="P128" s="36"/>
      <c r="Q128" s="45"/>
      <c r="R128" s="45"/>
      <c r="S128" s="45"/>
      <c r="T128" s="36"/>
      <c r="U128" s="42"/>
      <c r="V128" s="36">
        <f t="shared" si="5"/>
        <v>7452933</v>
      </c>
      <c r="W128" s="2"/>
      <c r="X128" s="3" t="s">
        <v>218</v>
      </c>
      <c r="Y128" s="2"/>
      <c r="Z128" s="83"/>
      <c r="AA128" s="84"/>
      <c r="AB128" s="83">
        <v>385</v>
      </c>
      <c r="AC128" s="84">
        <v>43766</v>
      </c>
      <c r="AD128" s="2" t="s">
        <v>1141</v>
      </c>
      <c r="AE128" s="85"/>
      <c r="AF128" s="85"/>
      <c r="AG128" s="85"/>
      <c r="AH128" s="2"/>
      <c r="AI128" s="46"/>
      <c r="AJ128" s="85"/>
      <c r="AK128" s="21"/>
      <c r="AL128" s="2"/>
      <c r="AM128" s="85"/>
      <c r="AN128" s="46"/>
      <c r="AO128" s="2"/>
      <c r="AP128" s="85"/>
    </row>
    <row r="129" spans="1:42" s="86" customFormat="1" ht="95.25" customHeight="1" x14ac:dyDescent="0.25">
      <c r="A129" s="3" t="s">
        <v>992</v>
      </c>
      <c r="B129" s="2" t="s">
        <v>993</v>
      </c>
      <c r="C129" s="2" t="s">
        <v>1105</v>
      </c>
      <c r="D129" s="3" t="s">
        <v>843</v>
      </c>
      <c r="E129" s="3" t="s">
        <v>994</v>
      </c>
      <c r="F129" s="3">
        <v>19251366</v>
      </c>
      <c r="G129" s="2"/>
      <c r="H129" s="2"/>
      <c r="I129" s="4"/>
      <c r="J129" s="5" t="s">
        <v>995</v>
      </c>
      <c r="K129" s="42">
        <v>43781</v>
      </c>
      <c r="L129" s="42">
        <v>43783</v>
      </c>
      <c r="M129" s="43">
        <v>43818</v>
      </c>
      <c r="N129" s="44" t="s">
        <v>1143</v>
      </c>
      <c r="O129" s="36">
        <v>17500000</v>
      </c>
      <c r="P129" s="36"/>
      <c r="Q129" s="45"/>
      <c r="R129" s="45"/>
      <c r="S129" s="45"/>
      <c r="T129" s="36"/>
      <c r="U129" s="42"/>
      <c r="V129" s="36">
        <f t="shared" si="5"/>
        <v>17500000</v>
      </c>
      <c r="W129" s="2"/>
      <c r="X129" s="3" t="s">
        <v>218</v>
      </c>
      <c r="Y129" s="2"/>
      <c r="Z129" s="83"/>
      <c r="AA129" s="84"/>
      <c r="AB129" s="83">
        <v>424</v>
      </c>
      <c r="AC129" s="84">
        <v>43783</v>
      </c>
      <c r="AD129" s="2" t="s">
        <v>240</v>
      </c>
      <c r="AE129" s="85"/>
      <c r="AF129" s="85"/>
      <c r="AG129" s="85"/>
      <c r="AH129" s="2"/>
      <c r="AI129" s="46"/>
      <c r="AJ129" s="85"/>
      <c r="AK129" s="21"/>
      <c r="AL129" s="2"/>
      <c r="AM129" s="85"/>
      <c r="AN129" s="46"/>
      <c r="AO129" s="2"/>
      <c r="AP129" s="85"/>
    </row>
    <row r="130" spans="1:42" s="86" customFormat="1" ht="73.5" customHeight="1" x14ac:dyDescent="0.25">
      <c r="A130" s="3" t="s">
        <v>1111</v>
      </c>
      <c r="B130" s="2" t="s">
        <v>1112</v>
      </c>
      <c r="C130" s="2" t="s">
        <v>1105</v>
      </c>
      <c r="D130" s="3" t="s">
        <v>843</v>
      </c>
      <c r="E130" s="3" t="s">
        <v>1114</v>
      </c>
      <c r="F130" s="3">
        <v>900206910</v>
      </c>
      <c r="G130" s="2" t="s">
        <v>1115</v>
      </c>
      <c r="H130" s="2"/>
      <c r="I130" s="4"/>
      <c r="J130" s="5" t="s">
        <v>1113</v>
      </c>
      <c r="K130" s="42">
        <v>43782</v>
      </c>
      <c r="L130" s="42">
        <v>43788</v>
      </c>
      <c r="M130" s="43">
        <v>43880</v>
      </c>
      <c r="N130" s="44" t="s">
        <v>884</v>
      </c>
      <c r="O130" s="36">
        <v>12389379</v>
      </c>
      <c r="P130" s="36"/>
      <c r="Q130" s="45"/>
      <c r="R130" s="45"/>
      <c r="S130" s="45"/>
      <c r="T130" s="36"/>
      <c r="U130" s="42"/>
      <c r="V130" s="36">
        <f t="shared" si="5"/>
        <v>12389379</v>
      </c>
      <c r="W130" s="2" t="s">
        <v>1144</v>
      </c>
      <c r="X130" s="3" t="s">
        <v>909</v>
      </c>
      <c r="Y130" s="2"/>
      <c r="Z130" s="83"/>
      <c r="AA130" s="84"/>
      <c r="AB130" s="83">
        <v>425</v>
      </c>
      <c r="AC130" s="84">
        <v>43784</v>
      </c>
      <c r="AD130" s="2" t="s">
        <v>240</v>
      </c>
      <c r="AE130" s="85"/>
      <c r="AF130" s="85"/>
      <c r="AG130" s="85"/>
      <c r="AH130" s="2"/>
      <c r="AI130" s="46"/>
      <c r="AJ130" s="85"/>
      <c r="AK130" s="21"/>
      <c r="AL130" s="2"/>
      <c r="AM130" s="85"/>
      <c r="AN130" s="46"/>
      <c r="AO130" s="2"/>
      <c r="AP130" s="85"/>
    </row>
    <row r="131" spans="1:42" s="86" customFormat="1" ht="95.25" customHeight="1" x14ac:dyDescent="0.25">
      <c r="A131" s="3" t="s">
        <v>1069</v>
      </c>
      <c r="B131" s="2" t="s">
        <v>1070</v>
      </c>
      <c r="C131" s="2" t="s">
        <v>751</v>
      </c>
      <c r="D131" s="3" t="s">
        <v>843</v>
      </c>
      <c r="E131" s="3" t="s">
        <v>1071</v>
      </c>
      <c r="F131" s="3">
        <v>900654487</v>
      </c>
      <c r="G131" s="2" t="s">
        <v>1074</v>
      </c>
      <c r="H131" s="2"/>
      <c r="I131" s="4"/>
      <c r="J131" s="5" t="s">
        <v>1072</v>
      </c>
      <c r="K131" s="42">
        <v>43791</v>
      </c>
      <c r="L131" s="42">
        <v>43797</v>
      </c>
      <c r="M131" s="43">
        <v>43978</v>
      </c>
      <c r="N131" s="44" t="s">
        <v>1075</v>
      </c>
      <c r="O131" s="36">
        <v>21000000</v>
      </c>
      <c r="P131" s="36"/>
      <c r="Q131" s="45"/>
      <c r="R131" s="45"/>
      <c r="S131" s="45"/>
      <c r="T131" s="36"/>
      <c r="U131" s="42"/>
      <c r="V131" s="36"/>
      <c r="W131" s="2" t="s">
        <v>1073</v>
      </c>
      <c r="X131" s="3" t="s">
        <v>909</v>
      </c>
      <c r="Y131" s="2" t="s">
        <v>1076</v>
      </c>
      <c r="Z131" s="83">
        <v>430</v>
      </c>
      <c r="AA131" s="84">
        <v>43759</v>
      </c>
      <c r="AB131" s="83">
        <v>431</v>
      </c>
      <c r="AC131" s="84">
        <v>43797</v>
      </c>
      <c r="AD131" s="2" t="s">
        <v>1077</v>
      </c>
      <c r="AE131" s="85"/>
      <c r="AF131" s="85"/>
      <c r="AG131" s="85"/>
      <c r="AH131" s="2"/>
      <c r="AI131" s="46"/>
      <c r="AJ131" s="85"/>
      <c r="AK131" s="21"/>
      <c r="AL131" s="2"/>
      <c r="AM131" s="85"/>
      <c r="AN131" s="46"/>
      <c r="AO131" s="2"/>
      <c r="AP131" s="85"/>
    </row>
    <row r="132" spans="1:42" s="86" customFormat="1" ht="95.25" customHeight="1" x14ac:dyDescent="0.25">
      <c r="A132" s="3" t="s">
        <v>1103</v>
      </c>
      <c r="B132" s="2" t="s">
        <v>1104</v>
      </c>
      <c r="C132" s="2" t="s">
        <v>1105</v>
      </c>
      <c r="D132" s="2" t="s">
        <v>1000</v>
      </c>
      <c r="E132" s="3" t="s">
        <v>688</v>
      </c>
      <c r="F132" s="3">
        <v>8300536695</v>
      </c>
      <c r="G132" s="2" t="s">
        <v>1106</v>
      </c>
      <c r="H132" s="2"/>
      <c r="I132" s="4"/>
      <c r="J132" s="5" t="s">
        <v>1107</v>
      </c>
      <c r="K132" s="42">
        <v>43798</v>
      </c>
      <c r="L132" s="42">
        <v>43815</v>
      </c>
      <c r="M132" s="43">
        <v>44119</v>
      </c>
      <c r="N132" s="44" t="s">
        <v>1091</v>
      </c>
      <c r="O132" s="36">
        <v>34980000</v>
      </c>
      <c r="P132" s="36"/>
      <c r="Q132" s="45"/>
      <c r="R132" s="45"/>
      <c r="S132" s="45"/>
      <c r="T132" s="36"/>
      <c r="U132" s="42"/>
      <c r="V132" s="36"/>
      <c r="W132" s="2" t="s">
        <v>1108</v>
      </c>
      <c r="X132" s="3" t="s">
        <v>909</v>
      </c>
      <c r="Y132" s="2" t="s">
        <v>1109</v>
      </c>
      <c r="Z132" s="83">
        <v>383</v>
      </c>
      <c r="AA132" s="84">
        <v>43739</v>
      </c>
      <c r="AB132" s="83">
        <v>434</v>
      </c>
      <c r="AC132" s="84">
        <v>43802</v>
      </c>
      <c r="AD132" s="2" t="s">
        <v>1110</v>
      </c>
      <c r="AE132" s="85"/>
      <c r="AF132" s="85"/>
      <c r="AG132" s="85"/>
      <c r="AH132" s="2"/>
      <c r="AI132" s="46"/>
      <c r="AJ132" s="85"/>
      <c r="AK132" s="21"/>
      <c r="AL132" s="2"/>
      <c r="AM132" s="85"/>
      <c r="AN132" s="46"/>
      <c r="AO132" s="2"/>
      <c r="AP132" s="85"/>
    </row>
    <row r="133" spans="1:42" s="86" customFormat="1" ht="117.75" customHeight="1" x14ac:dyDescent="0.25">
      <c r="A133" s="3" t="s">
        <v>1079</v>
      </c>
      <c r="B133" s="2" t="s">
        <v>1081</v>
      </c>
      <c r="C133" s="2" t="s">
        <v>784</v>
      </c>
      <c r="D133" s="2" t="s">
        <v>1000</v>
      </c>
      <c r="E133" s="3" t="s">
        <v>1080</v>
      </c>
      <c r="F133" s="3">
        <v>8301144985</v>
      </c>
      <c r="G133" s="2" t="s">
        <v>1083</v>
      </c>
      <c r="H133" s="2"/>
      <c r="I133" s="4"/>
      <c r="J133" s="5" t="s">
        <v>1082</v>
      </c>
      <c r="K133" s="42">
        <v>43801</v>
      </c>
      <c r="L133" s="42">
        <v>43804</v>
      </c>
      <c r="M133" s="43">
        <v>43926</v>
      </c>
      <c r="N133" s="43" t="s">
        <v>847</v>
      </c>
      <c r="O133" s="36">
        <v>79536978</v>
      </c>
      <c r="P133" s="36"/>
      <c r="Q133" s="45"/>
      <c r="R133" s="45"/>
      <c r="S133" s="45"/>
      <c r="T133" s="36"/>
      <c r="U133" s="42"/>
      <c r="V133" s="36"/>
      <c r="W133" s="2" t="s">
        <v>1086</v>
      </c>
      <c r="X133" s="3" t="s">
        <v>909</v>
      </c>
      <c r="Y133" s="2" t="s">
        <v>1084</v>
      </c>
      <c r="Z133" s="83">
        <v>308</v>
      </c>
      <c r="AA133" s="84">
        <v>43599</v>
      </c>
      <c r="AB133" s="83">
        <v>432</v>
      </c>
      <c r="AC133" s="84">
        <v>43801</v>
      </c>
      <c r="AD133" s="2" t="s">
        <v>1085</v>
      </c>
      <c r="AE133" s="85"/>
      <c r="AF133" s="85"/>
      <c r="AG133" s="85"/>
      <c r="AH133" s="2"/>
      <c r="AI133" s="46"/>
      <c r="AJ133" s="85"/>
      <c r="AK133" s="21"/>
      <c r="AL133" s="2"/>
      <c r="AM133" s="85"/>
      <c r="AN133" s="46"/>
      <c r="AO133" s="2"/>
      <c r="AP133" s="85"/>
    </row>
    <row r="134" spans="1:42" s="86" customFormat="1" ht="96.75" customHeight="1" x14ac:dyDescent="0.25">
      <c r="A134" s="3" t="s">
        <v>1087</v>
      </c>
      <c r="B134" s="2" t="s">
        <v>1088</v>
      </c>
      <c r="C134" s="2" t="s">
        <v>24</v>
      </c>
      <c r="D134" s="3" t="s">
        <v>843</v>
      </c>
      <c r="E134" s="3" t="s">
        <v>1089</v>
      </c>
      <c r="F134" s="3">
        <v>9001807644</v>
      </c>
      <c r="G134" s="2" t="s">
        <v>1090</v>
      </c>
      <c r="H134" s="2"/>
      <c r="I134" s="4"/>
      <c r="J134" s="5" t="s">
        <v>1094</v>
      </c>
      <c r="K134" s="42">
        <v>43802</v>
      </c>
      <c r="L134" s="42">
        <v>43805</v>
      </c>
      <c r="M134" s="43">
        <v>44109</v>
      </c>
      <c r="N134" s="44" t="s">
        <v>1091</v>
      </c>
      <c r="O134" s="36">
        <v>88000000</v>
      </c>
      <c r="P134" s="36"/>
      <c r="Q134" s="45"/>
      <c r="R134" s="45"/>
      <c r="S134" s="45"/>
      <c r="T134" s="36"/>
      <c r="U134" s="42"/>
      <c r="V134" s="36"/>
      <c r="W134" s="2" t="s">
        <v>1092</v>
      </c>
      <c r="X134" s="3" t="s">
        <v>909</v>
      </c>
      <c r="Y134" s="2"/>
      <c r="Z134" s="83">
        <v>384</v>
      </c>
      <c r="AA134" s="84">
        <v>43739</v>
      </c>
      <c r="AB134" s="83">
        <v>436</v>
      </c>
      <c r="AC134" s="84">
        <v>43803</v>
      </c>
      <c r="AD134" s="2" t="s">
        <v>1093</v>
      </c>
      <c r="AE134" s="85"/>
      <c r="AF134" s="85"/>
      <c r="AG134" s="85"/>
      <c r="AH134" s="2"/>
      <c r="AI134" s="46"/>
      <c r="AJ134" s="85"/>
      <c r="AK134" s="21"/>
      <c r="AL134" s="2"/>
      <c r="AM134" s="85"/>
      <c r="AN134" s="46"/>
      <c r="AO134" s="2"/>
      <c r="AP134" s="85"/>
    </row>
    <row r="135" spans="1:42" s="86" customFormat="1" ht="67.5" customHeight="1" x14ac:dyDescent="0.25">
      <c r="A135" s="3" t="s">
        <v>1095</v>
      </c>
      <c r="B135" s="2" t="s">
        <v>1096</v>
      </c>
      <c r="C135" s="2" t="s">
        <v>24</v>
      </c>
      <c r="D135" s="2" t="s">
        <v>839</v>
      </c>
      <c r="E135" s="3" t="s">
        <v>1101</v>
      </c>
      <c r="F135" s="3">
        <v>830079122</v>
      </c>
      <c r="G135" s="2" t="s">
        <v>1098</v>
      </c>
      <c r="H135" s="2"/>
      <c r="I135" s="4"/>
      <c r="J135" s="5" t="s">
        <v>1097</v>
      </c>
      <c r="K135" s="42">
        <v>43804</v>
      </c>
      <c r="L135" s="42">
        <v>43808</v>
      </c>
      <c r="M135" s="43">
        <v>44020</v>
      </c>
      <c r="N135" s="44" t="s">
        <v>1099</v>
      </c>
      <c r="O135" s="36">
        <v>84527200</v>
      </c>
      <c r="P135" s="36"/>
      <c r="Q135" s="45"/>
      <c r="R135" s="45"/>
      <c r="S135" s="45"/>
      <c r="T135" s="36"/>
      <c r="U135" s="42"/>
      <c r="V135" s="36"/>
      <c r="W135" s="2" t="s">
        <v>1100</v>
      </c>
      <c r="X135" s="3" t="s">
        <v>909</v>
      </c>
      <c r="Y135" s="2"/>
      <c r="Z135" s="83">
        <v>332</v>
      </c>
      <c r="AA135" s="84">
        <v>43665</v>
      </c>
      <c r="AB135" s="83">
        <v>437</v>
      </c>
      <c r="AC135" s="84">
        <v>43808</v>
      </c>
      <c r="AD135" s="2" t="s">
        <v>1102</v>
      </c>
      <c r="AE135" s="85"/>
      <c r="AF135" s="85"/>
      <c r="AG135" s="85"/>
      <c r="AH135" s="2"/>
      <c r="AI135" s="46"/>
      <c r="AJ135" s="85"/>
      <c r="AK135" s="21"/>
      <c r="AL135" s="2"/>
      <c r="AM135" s="85"/>
      <c r="AN135" s="46"/>
      <c r="AO135" s="2"/>
      <c r="AP135" s="85"/>
    </row>
    <row r="136" spans="1:42" s="86" customFormat="1" ht="103.5" customHeight="1" x14ac:dyDescent="0.25">
      <c r="A136" s="3" t="s">
        <v>1149</v>
      </c>
      <c r="B136" s="2" t="s">
        <v>1150</v>
      </c>
      <c r="C136" s="2" t="s">
        <v>24</v>
      </c>
      <c r="D136" s="3" t="s">
        <v>843</v>
      </c>
      <c r="E136" s="3" t="s">
        <v>1151</v>
      </c>
      <c r="F136" s="3">
        <v>900693270</v>
      </c>
      <c r="G136" s="2" t="s">
        <v>1193</v>
      </c>
      <c r="H136" s="2"/>
      <c r="I136" s="4"/>
      <c r="J136" s="5" t="s">
        <v>1194</v>
      </c>
      <c r="K136" s="42">
        <v>43817</v>
      </c>
      <c r="L136" s="42">
        <v>43833</v>
      </c>
      <c r="M136" s="43">
        <v>44014</v>
      </c>
      <c r="N136" s="44" t="s">
        <v>1214</v>
      </c>
      <c r="O136" s="36">
        <v>22000000</v>
      </c>
      <c r="P136" s="36"/>
      <c r="Q136" s="45"/>
      <c r="R136" s="45"/>
      <c r="S136" s="45"/>
      <c r="T136" s="36"/>
      <c r="U136" s="42"/>
      <c r="V136" s="36"/>
      <c r="W136" s="2" t="s">
        <v>1215</v>
      </c>
      <c r="X136" s="3" t="s">
        <v>909</v>
      </c>
      <c r="Y136" s="2" t="s">
        <v>613</v>
      </c>
      <c r="Z136" s="83">
        <v>454</v>
      </c>
      <c r="AA136" s="84">
        <v>43804</v>
      </c>
      <c r="AB136" s="83">
        <v>443</v>
      </c>
      <c r="AC136" s="84">
        <v>43819</v>
      </c>
      <c r="AD136" s="2" t="s">
        <v>1195</v>
      </c>
      <c r="AE136" s="85"/>
      <c r="AF136" s="85"/>
      <c r="AG136" s="85"/>
      <c r="AH136" s="2"/>
      <c r="AI136" s="46"/>
      <c r="AJ136" s="85"/>
      <c r="AK136" s="21"/>
      <c r="AL136" s="2"/>
      <c r="AM136" s="85"/>
      <c r="AN136" s="46"/>
      <c r="AO136" s="2"/>
      <c r="AP136" s="85"/>
    </row>
    <row r="137" spans="1:42" s="86" customFormat="1" ht="67.5" customHeight="1" x14ac:dyDescent="0.25">
      <c r="A137" s="3" t="s">
        <v>1152</v>
      </c>
      <c r="B137" s="2" t="s">
        <v>1153</v>
      </c>
      <c r="C137" s="2" t="s">
        <v>1159</v>
      </c>
      <c r="D137" s="3" t="s">
        <v>750</v>
      </c>
      <c r="E137" s="3" t="s">
        <v>1154</v>
      </c>
      <c r="F137" s="3">
        <v>9003512361</v>
      </c>
      <c r="G137" s="2" t="s">
        <v>1160</v>
      </c>
      <c r="H137" s="2"/>
      <c r="I137" s="4"/>
      <c r="J137" s="5" t="s">
        <v>1158</v>
      </c>
      <c r="K137" s="42">
        <v>43817</v>
      </c>
      <c r="L137" s="42">
        <v>43485</v>
      </c>
      <c r="M137" s="43">
        <v>43986</v>
      </c>
      <c r="N137" s="44" t="s">
        <v>1285</v>
      </c>
      <c r="O137" s="36">
        <v>713812083</v>
      </c>
      <c r="P137" s="36"/>
      <c r="Q137" s="45"/>
      <c r="R137" s="45"/>
      <c r="S137" s="45"/>
      <c r="T137" s="36"/>
      <c r="U137" s="42"/>
      <c r="V137" s="36"/>
      <c r="W137" s="2" t="s">
        <v>1289</v>
      </c>
      <c r="X137" s="3" t="s">
        <v>909</v>
      </c>
      <c r="Y137" s="2" t="s">
        <v>1290</v>
      </c>
      <c r="Z137" s="83">
        <v>387</v>
      </c>
      <c r="AA137" s="84">
        <v>43754</v>
      </c>
      <c r="AB137" s="83">
        <v>444</v>
      </c>
      <c r="AC137" s="84">
        <v>43822</v>
      </c>
      <c r="AD137" s="2" t="s">
        <v>283</v>
      </c>
      <c r="AE137" s="85"/>
      <c r="AF137" s="85"/>
      <c r="AG137" s="85"/>
      <c r="AH137" s="2"/>
      <c r="AI137" s="46"/>
      <c r="AJ137" s="85"/>
      <c r="AK137" s="21"/>
      <c r="AL137" s="2"/>
      <c r="AM137" s="85"/>
      <c r="AN137" s="46"/>
      <c r="AO137" s="2"/>
      <c r="AP137" s="85"/>
    </row>
    <row r="138" spans="1:42" s="86" customFormat="1" ht="93" customHeight="1" x14ac:dyDescent="0.25">
      <c r="A138" s="3" t="s">
        <v>1196</v>
      </c>
      <c r="B138" s="2" t="s">
        <v>1197</v>
      </c>
      <c r="C138" s="2" t="s">
        <v>24</v>
      </c>
      <c r="D138" s="2" t="s">
        <v>1000</v>
      </c>
      <c r="E138" s="2" t="s">
        <v>1202</v>
      </c>
      <c r="F138" s="3">
        <v>8000556918</v>
      </c>
      <c r="G138" s="2" t="s">
        <v>1199</v>
      </c>
      <c r="H138" s="2"/>
      <c r="I138" s="4"/>
      <c r="J138" s="5" t="s">
        <v>1198</v>
      </c>
      <c r="K138" s="42">
        <v>43818</v>
      </c>
      <c r="L138" s="42">
        <v>43850</v>
      </c>
      <c r="M138" s="43">
        <v>43970</v>
      </c>
      <c r="N138" s="44" t="s">
        <v>1292</v>
      </c>
      <c r="O138" s="36">
        <v>88528730</v>
      </c>
      <c r="P138" s="36"/>
      <c r="Q138" s="45"/>
      <c r="R138" s="45"/>
      <c r="S138" s="45"/>
      <c r="T138" s="36"/>
      <c r="U138" s="42"/>
      <c r="V138" s="36"/>
      <c r="W138" s="2" t="s">
        <v>1291</v>
      </c>
      <c r="X138" s="3" t="s">
        <v>909</v>
      </c>
      <c r="Y138" s="2"/>
      <c r="Z138" s="83">
        <v>315</v>
      </c>
      <c r="AA138" s="84">
        <v>43629</v>
      </c>
      <c r="AB138" s="83">
        <v>446</v>
      </c>
      <c r="AC138" s="84">
        <v>43822</v>
      </c>
      <c r="AD138" s="2" t="s">
        <v>1138</v>
      </c>
      <c r="AE138" s="85"/>
      <c r="AF138" s="85"/>
      <c r="AG138" s="85"/>
      <c r="AH138" s="2"/>
      <c r="AI138" s="46"/>
      <c r="AJ138" s="85"/>
      <c r="AK138" s="21"/>
      <c r="AL138" s="2"/>
      <c r="AM138" s="85"/>
      <c r="AN138" s="46"/>
      <c r="AO138" s="2"/>
      <c r="AP138" s="85"/>
    </row>
    <row r="139" spans="1:42" s="86" customFormat="1" ht="83.25" customHeight="1" x14ac:dyDescent="0.25">
      <c r="A139" s="3" t="s">
        <v>1155</v>
      </c>
      <c r="B139" s="2" t="s">
        <v>1156</v>
      </c>
      <c r="C139" s="2" t="s">
        <v>1136</v>
      </c>
      <c r="D139" s="3" t="s">
        <v>843</v>
      </c>
      <c r="E139" s="3" t="s">
        <v>1157</v>
      </c>
      <c r="F139" s="3">
        <v>39576229</v>
      </c>
      <c r="G139" s="2"/>
      <c r="H139" s="2"/>
      <c r="I139" s="4"/>
      <c r="J139" s="5" t="s">
        <v>1200</v>
      </c>
      <c r="K139" s="42">
        <v>43818</v>
      </c>
      <c r="L139" s="42">
        <v>43845</v>
      </c>
      <c r="M139" s="43">
        <v>44088</v>
      </c>
      <c r="N139" s="44" t="s">
        <v>224</v>
      </c>
      <c r="O139" s="36">
        <v>20000000</v>
      </c>
      <c r="P139" s="36"/>
      <c r="Q139" s="45"/>
      <c r="R139" s="45"/>
      <c r="S139" s="45"/>
      <c r="T139" s="36"/>
      <c r="U139" s="42"/>
      <c r="V139" s="36"/>
      <c r="W139" s="2" t="s">
        <v>1295</v>
      </c>
      <c r="X139" s="3" t="s">
        <v>909</v>
      </c>
      <c r="Y139" s="2"/>
      <c r="Z139" s="83">
        <v>444</v>
      </c>
      <c r="AA139" s="84">
        <v>43795</v>
      </c>
      <c r="AB139" s="83">
        <v>445</v>
      </c>
      <c r="AC139" s="84">
        <v>43822</v>
      </c>
      <c r="AD139" s="2" t="s">
        <v>1201</v>
      </c>
      <c r="AE139" s="85"/>
      <c r="AF139" s="85"/>
      <c r="AG139" s="85"/>
      <c r="AH139" s="2"/>
      <c r="AI139" s="46"/>
      <c r="AJ139" s="85"/>
      <c r="AK139" s="21"/>
      <c r="AL139" s="2"/>
      <c r="AM139" s="85"/>
      <c r="AN139" s="46"/>
      <c r="AO139" s="2"/>
      <c r="AP139" s="85"/>
    </row>
    <row r="140" spans="1:42" s="86" customFormat="1" ht="52.5" customHeight="1" x14ac:dyDescent="0.25">
      <c r="A140" s="3">
        <v>44116</v>
      </c>
      <c r="B140" s="3">
        <v>44116</v>
      </c>
      <c r="C140" s="2" t="s">
        <v>755</v>
      </c>
      <c r="D140" s="2" t="s">
        <v>861</v>
      </c>
      <c r="E140" s="3" t="s">
        <v>1209</v>
      </c>
      <c r="F140" s="3">
        <v>9000467286</v>
      </c>
      <c r="G140" s="2" t="s">
        <v>1213</v>
      </c>
      <c r="H140" s="2"/>
      <c r="I140" s="4"/>
      <c r="J140" s="5" t="s">
        <v>1210</v>
      </c>
      <c r="K140" s="42">
        <v>43825</v>
      </c>
      <c r="L140" s="42">
        <v>43833</v>
      </c>
      <c r="M140" s="50">
        <v>44198</v>
      </c>
      <c r="N140" s="43" t="s">
        <v>1211</v>
      </c>
      <c r="O140" s="36">
        <v>3976690</v>
      </c>
      <c r="P140" s="36"/>
      <c r="Q140" s="45"/>
      <c r="R140" s="45"/>
      <c r="S140" s="45"/>
      <c r="T140" s="36"/>
      <c r="U140" s="42" t="s">
        <v>361</v>
      </c>
      <c r="V140" s="36"/>
      <c r="W140" s="2"/>
      <c r="X140" s="3" t="s">
        <v>909</v>
      </c>
      <c r="Y140" s="2"/>
      <c r="Z140" s="83">
        <v>476</v>
      </c>
      <c r="AA140" s="84">
        <v>43825</v>
      </c>
      <c r="AB140" s="83">
        <v>458</v>
      </c>
      <c r="AC140" s="84">
        <v>43826</v>
      </c>
      <c r="AD140" s="2" t="s">
        <v>1212</v>
      </c>
      <c r="AE140" s="85"/>
      <c r="AF140" s="85"/>
      <c r="AG140" s="85"/>
      <c r="AH140" s="2"/>
      <c r="AI140" s="46"/>
      <c r="AJ140" s="85"/>
      <c r="AK140" s="21"/>
      <c r="AL140" s="2"/>
      <c r="AM140" s="85"/>
      <c r="AN140" s="46"/>
      <c r="AO140" s="2"/>
      <c r="AP140" s="85"/>
    </row>
    <row r="141" spans="1:42" s="86" customFormat="1" ht="52.5" customHeight="1" x14ac:dyDescent="0.25">
      <c r="A141" s="3" t="s">
        <v>1223</v>
      </c>
      <c r="B141" s="2" t="s">
        <v>1225</v>
      </c>
      <c r="C141" s="2"/>
      <c r="D141" s="3"/>
      <c r="E141" s="3" t="s">
        <v>1224</v>
      </c>
      <c r="F141" s="3"/>
      <c r="G141" s="2"/>
      <c r="H141" s="2"/>
      <c r="I141" s="4"/>
      <c r="J141" s="5"/>
      <c r="K141" s="42"/>
      <c r="L141" s="42"/>
      <c r="M141" s="43"/>
      <c r="N141" s="44" t="s">
        <v>1206</v>
      </c>
      <c r="O141" s="36">
        <v>73431379</v>
      </c>
      <c r="P141" s="36"/>
      <c r="Q141" s="45"/>
      <c r="R141" s="45"/>
      <c r="S141" s="45"/>
      <c r="T141" s="36"/>
      <c r="U141" s="42"/>
      <c r="V141" s="36"/>
      <c r="W141" s="2"/>
      <c r="X141" s="3"/>
      <c r="Y141" s="2"/>
      <c r="Z141" s="83"/>
      <c r="AA141" s="84"/>
      <c r="AB141" s="83"/>
      <c r="AC141" s="84"/>
      <c r="AD141" s="2"/>
      <c r="AE141" s="85"/>
      <c r="AF141" s="85"/>
      <c r="AG141" s="85"/>
      <c r="AH141" s="2"/>
      <c r="AI141" s="46"/>
      <c r="AJ141" s="85"/>
      <c r="AK141" s="21"/>
      <c r="AL141" s="2"/>
      <c r="AM141" s="85"/>
      <c r="AN141" s="46"/>
      <c r="AO141" s="2"/>
      <c r="AP141" s="85"/>
    </row>
    <row r="142" spans="1:42" s="86" customFormat="1" ht="108" x14ac:dyDescent="0.25">
      <c r="A142" s="3" t="s">
        <v>1339</v>
      </c>
      <c r="B142" s="45"/>
      <c r="C142" s="52" t="s">
        <v>1343</v>
      </c>
      <c r="D142" s="45"/>
      <c r="E142" s="53" t="s">
        <v>1341</v>
      </c>
      <c r="F142" s="60">
        <v>9009590517</v>
      </c>
      <c r="G142" s="53" t="s">
        <v>1342</v>
      </c>
      <c r="H142" s="53"/>
      <c r="I142" s="45"/>
      <c r="J142" s="53" t="s">
        <v>1340</v>
      </c>
      <c r="K142" s="54"/>
      <c r="L142" s="42">
        <v>43845</v>
      </c>
      <c r="M142" s="43">
        <v>44088</v>
      </c>
      <c r="N142" s="44" t="s">
        <v>224</v>
      </c>
      <c r="O142" s="36">
        <v>246000000</v>
      </c>
      <c r="P142" s="36"/>
      <c r="Q142" s="45"/>
      <c r="R142" s="51">
        <v>24600000</v>
      </c>
      <c r="S142" s="45"/>
      <c r="T142" s="36"/>
      <c r="U142" s="42"/>
      <c r="V142" s="36"/>
      <c r="W142" s="45"/>
      <c r="X142" s="45"/>
      <c r="Y142" s="45"/>
      <c r="Z142" s="83"/>
      <c r="AA142" s="85"/>
      <c r="AB142" s="83">
        <v>462</v>
      </c>
      <c r="AC142" s="84">
        <v>43826</v>
      </c>
      <c r="AD142" s="91"/>
      <c r="AE142" s="85"/>
      <c r="AF142" s="85"/>
      <c r="AG142" s="85"/>
      <c r="AH142" s="85"/>
      <c r="AI142" s="46"/>
      <c r="AJ142" s="85"/>
      <c r="AK142" s="21"/>
      <c r="AL142" s="85"/>
      <c r="AM142" s="85"/>
      <c r="AN142" s="46"/>
      <c r="AO142" s="85"/>
      <c r="AP142" s="85"/>
    </row>
    <row r="143" spans="1:42" s="86" customFormat="1" ht="63" customHeight="1" x14ac:dyDescent="0.25">
      <c r="A143" s="3" t="s">
        <v>1226</v>
      </c>
      <c r="B143" s="2" t="s">
        <v>1228</v>
      </c>
      <c r="C143" s="2" t="s">
        <v>1105</v>
      </c>
      <c r="D143" s="92" t="s">
        <v>1230</v>
      </c>
      <c r="E143" s="93" t="s">
        <v>1227</v>
      </c>
      <c r="F143" s="3">
        <v>8300956140</v>
      </c>
      <c r="G143" s="2" t="s">
        <v>1284</v>
      </c>
      <c r="H143" s="53"/>
      <c r="I143" s="45"/>
      <c r="J143" s="5" t="s">
        <v>1229</v>
      </c>
      <c r="K143" s="42">
        <v>43822</v>
      </c>
      <c r="L143" s="42">
        <v>43845</v>
      </c>
      <c r="M143" s="43">
        <v>44026</v>
      </c>
      <c r="N143" s="44" t="s">
        <v>717</v>
      </c>
      <c r="O143" s="94">
        <v>202690671.15000001</v>
      </c>
      <c r="P143" s="36"/>
      <c r="Q143" s="45"/>
      <c r="R143" s="45"/>
      <c r="S143" s="45"/>
      <c r="T143" s="36"/>
      <c r="U143" s="42"/>
      <c r="V143" s="36"/>
      <c r="W143" s="45" t="s">
        <v>1283</v>
      </c>
      <c r="X143" s="45" t="s">
        <v>909</v>
      </c>
      <c r="Y143" s="45"/>
      <c r="Z143" s="83"/>
      <c r="AA143" s="85"/>
      <c r="AB143" s="83">
        <v>455</v>
      </c>
      <c r="AC143" s="84">
        <v>43825</v>
      </c>
      <c r="AD143" s="91" t="s">
        <v>1141</v>
      </c>
      <c r="AE143" s="85"/>
      <c r="AF143" s="85"/>
      <c r="AG143" s="85"/>
      <c r="AH143" s="85"/>
      <c r="AI143" s="46"/>
      <c r="AJ143" s="85"/>
      <c r="AK143" s="21"/>
      <c r="AL143" s="85"/>
      <c r="AM143" s="85"/>
      <c r="AN143" s="46"/>
      <c r="AO143" s="85"/>
      <c r="AP143" s="85"/>
    </row>
    <row r="144" spans="1:42" s="86" customFormat="1" ht="60.75" customHeight="1" x14ac:dyDescent="0.25">
      <c r="A144" s="3" t="s">
        <v>1231</v>
      </c>
      <c r="B144" s="2" t="s">
        <v>1232</v>
      </c>
      <c r="C144" s="2" t="s">
        <v>1235</v>
      </c>
      <c r="D144" s="3" t="s">
        <v>750</v>
      </c>
      <c r="E144" s="3" t="s">
        <v>1233</v>
      </c>
      <c r="F144" s="3">
        <v>8300414110</v>
      </c>
      <c r="G144" s="2" t="s">
        <v>1240</v>
      </c>
      <c r="H144" s="2"/>
      <c r="I144" s="4"/>
      <c r="J144" s="5" t="s">
        <v>1234</v>
      </c>
      <c r="K144" s="42">
        <v>43825</v>
      </c>
      <c r="L144" s="42">
        <v>43852</v>
      </c>
      <c r="M144" s="43">
        <v>44064</v>
      </c>
      <c r="N144" s="44" t="s">
        <v>786</v>
      </c>
      <c r="O144" s="94">
        <v>5437884572</v>
      </c>
      <c r="P144" s="36"/>
      <c r="Q144" s="45"/>
      <c r="R144" s="45"/>
      <c r="S144" s="45"/>
      <c r="T144" s="36"/>
      <c r="U144" s="42"/>
      <c r="V144" s="36"/>
      <c r="W144" s="2" t="s">
        <v>1344</v>
      </c>
      <c r="X144" s="3" t="s">
        <v>787</v>
      </c>
      <c r="Y144" s="2"/>
      <c r="Z144" s="83">
        <v>388</v>
      </c>
      <c r="AA144" s="84">
        <v>43756</v>
      </c>
      <c r="AB144" s="83">
        <v>456</v>
      </c>
      <c r="AC144" s="84">
        <v>43826</v>
      </c>
      <c r="AD144" s="91" t="s">
        <v>381</v>
      </c>
      <c r="AE144" s="85"/>
      <c r="AF144" s="85"/>
      <c r="AG144" s="85"/>
      <c r="AH144" s="2"/>
      <c r="AI144" s="46"/>
      <c r="AJ144" s="85"/>
      <c r="AK144" s="21"/>
      <c r="AL144" s="2"/>
      <c r="AM144" s="85"/>
      <c r="AN144" s="46"/>
      <c r="AO144" s="2"/>
      <c r="AP144" s="85"/>
    </row>
    <row r="145" spans="1:42" s="86" customFormat="1" ht="63.75" customHeight="1" x14ac:dyDescent="0.25">
      <c r="A145" s="3" t="s">
        <v>1236</v>
      </c>
      <c r="B145" s="2" t="s">
        <v>1237</v>
      </c>
      <c r="C145" s="2" t="s">
        <v>1235</v>
      </c>
      <c r="D145" s="3" t="s">
        <v>750</v>
      </c>
      <c r="E145" s="3" t="s">
        <v>1238</v>
      </c>
      <c r="F145" s="3">
        <v>8300304793</v>
      </c>
      <c r="G145" s="2" t="s">
        <v>1239</v>
      </c>
      <c r="H145" s="2"/>
      <c r="I145" s="4"/>
      <c r="J145" s="5" t="s">
        <v>1346</v>
      </c>
      <c r="K145" s="42">
        <v>43825</v>
      </c>
      <c r="L145" s="42">
        <v>43852</v>
      </c>
      <c r="M145" s="43">
        <v>43621</v>
      </c>
      <c r="N145" s="44" t="s">
        <v>1285</v>
      </c>
      <c r="O145" s="94">
        <v>642735410</v>
      </c>
      <c r="P145" s="36"/>
      <c r="Q145" s="45"/>
      <c r="R145" s="45"/>
      <c r="S145" s="45"/>
      <c r="T145" s="36"/>
      <c r="U145" s="42"/>
      <c r="V145" s="36"/>
      <c r="W145" s="2" t="s">
        <v>1345</v>
      </c>
      <c r="X145" s="3" t="s">
        <v>218</v>
      </c>
      <c r="Y145" s="2"/>
      <c r="Z145" s="83">
        <v>441</v>
      </c>
      <c r="AA145" s="84">
        <v>43783</v>
      </c>
      <c r="AB145" s="83">
        <v>466</v>
      </c>
      <c r="AC145" s="84">
        <v>43826</v>
      </c>
      <c r="AD145" s="91" t="s">
        <v>283</v>
      </c>
      <c r="AE145" s="85"/>
      <c r="AF145" s="85"/>
      <c r="AG145" s="85"/>
      <c r="AH145" s="2"/>
      <c r="AI145" s="46"/>
      <c r="AJ145" s="85"/>
      <c r="AK145" s="21"/>
      <c r="AL145" s="2"/>
      <c r="AM145" s="85"/>
      <c r="AN145" s="46"/>
      <c r="AO145" s="2"/>
      <c r="AP145" s="85"/>
    </row>
    <row r="146" spans="1:42" s="86" customFormat="1" ht="108.75" customHeight="1" x14ac:dyDescent="0.25">
      <c r="A146" s="3" t="s">
        <v>1241</v>
      </c>
      <c r="B146" s="2" t="s">
        <v>1242</v>
      </c>
      <c r="C146" s="2" t="s">
        <v>1250</v>
      </c>
      <c r="D146" s="2" t="s">
        <v>1251</v>
      </c>
      <c r="E146" s="3" t="s">
        <v>1279</v>
      </c>
      <c r="F146" s="3">
        <v>8300281262</v>
      </c>
      <c r="G146" s="2"/>
      <c r="H146" s="2"/>
      <c r="I146" s="4"/>
      <c r="J146" s="5" t="s">
        <v>1286</v>
      </c>
      <c r="K146" s="42">
        <v>43825</v>
      </c>
      <c r="L146" s="42"/>
      <c r="M146" s="43"/>
      <c r="N146" s="44" t="s">
        <v>1206</v>
      </c>
      <c r="O146" s="94">
        <v>68606489</v>
      </c>
      <c r="P146" s="36"/>
      <c r="Q146" s="45"/>
      <c r="R146" s="45"/>
      <c r="S146" s="45"/>
      <c r="T146" s="36"/>
      <c r="U146" s="42"/>
      <c r="V146" s="36"/>
      <c r="W146" s="2"/>
      <c r="X146" s="3"/>
      <c r="Y146" s="2"/>
      <c r="Z146" s="83"/>
      <c r="AA146" s="84"/>
      <c r="AB146" s="83"/>
      <c r="AC146" s="84"/>
      <c r="AD146" s="2"/>
      <c r="AE146" s="85"/>
      <c r="AF146" s="85"/>
      <c r="AG146" s="85"/>
      <c r="AH146" s="2"/>
      <c r="AI146" s="46"/>
      <c r="AJ146" s="85"/>
      <c r="AK146" s="21"/>
      <c r="AL146" s="2"/>
      <c r="AM146" s="85"/>
      <c r="AN146" s="46"/>
      <c r="AO146" s="2"/>
      <c r="AP146" s="85"/>
    </row>
    <row r="147" spans="1:42" s="86" customFormat="1" ht="72.75" customHeight="1" x14ac:dyDescent="0.25">
      <c r="A147" s="3" t="s">
        <v>1294</v>
      </c>
      <c r="B147" s="2" t="s">
        <v>1243</v>
      </c>
      <c r="C147" s="2" t="s">
        <v>1250</v>
      </c>
      <c r="D147" s="3" t="s">
        <v>843</v>
      </c>
      <c r="E147" s="3" t="s">
        <v>1244</v>
      </c>
      <c r="F147" s="3"/>
      <c r="G147" s="2" t="s">
        <v>1246</v>
      </c>
      <c r="H147" s="2"/>
      <c r="I147" s="4"/>
      <c r="J147" s="5" t="s">
        <v>1245</v>
      </c>
      <c r="K147" s="42">
        <v>43825</v>
      </c>
      <c r="L147" s="42">
        <v>43850</v>
      </c>
      <c r="M147" s="43">
        <v>43970</v>
      </c>
      <c r="N147" s="44" t="s">
        <v>847</v>
      </c>
      <c r="O147" s="94">
        <v>7200000</v>
      </c>
      <c r="P147" s="36"/>
      <c r="Q147" s="45"/>
      <c r="R147" s="45"/>
      <c r="S147" s="45"/>
      <c r="T147" s="36"/>
      <c r="U147" s="42"/>
      <c r="V147" s="36"/>
      <c r="W147" s="2" t="s">
        <v>1293</v>
      </c>
      <c r="X147" s="3" t="s">
        <v>909</v>
      </c>
      <c r="Y147" s="2"/>
      <c r="Z147" s="83">
        <v>381</v>
      </c>
      <c r="AA147" s="84">
        <v>43731</v>
      </c>
      <c r="AB147" s="83">
        <v>459</v>
      </c>
      <c r="AC147" s="84">
        <v>43826</v>
      </c>
      <c r="AD147" s="2" t="s">
        <v>1138</v>
      </c>
      <c r="AE147" s="85"/>
      <c r="AF147" s="85"/>
      <c r="AG147" s="85"/>
      <c r="AH147" s="2"/>
      <c r="AI147" s="46"/>
      <c r="AJ147" s="85"/>
      <c r="AK147" s="21"/>
      <c r="AL147" s="2"/>
      <c r="AM147" s="85"/>
      <c r="AN147" s="46"/>
      <c r="AO147" s="2"/>
      <c r="AP147" s="85"/>
    </row>
    <row r="148" spans="1:42" s="86" customFormat="1" ht="117.75" customHeight="1" x14ac:dyDescent="0.25">
      <c r="A148" s="3" t="s">
        <v>1247</v>
      </c>
      <c r="B148" s="2" t="s">
        <v>1249</v>
      </c>
      <c r="C148" s="2" t="s">
        <v>1250</v>
      </c>
      <c r="D148" s="2" t="s">
        <v>1251</v>
      </c>
      <c r="E148" s="3" t="s">
        <v>1248</v>
      </c>
      <c r="F148" s="3">
        <v>9002418756</v>
      </c>
      <c r="G148" s="2" t="s">
        <v>1253</v>
      </c>
      <c r="H148" s="2"/>
      <c r="I148" s="4"/>
      <c r="J148" s="5" t="s">
        <v>1252</v>
      </c>
      <c r="K148" s="42">
        <v>43826</v>
      </c>
      <c r="L148" s="42">
        <v>43852</v>
      </c>
      <c r="M148" s="43">
        <v>44095</v>
      </c>
      <c r="N148" s="44" t="s">
        <v>224</v>
      </c>
      <c r="O148" s="94">
        <v>453208788.87</v>
      </c>
      <c r="P148" s="36"/>
      <c r="Q148" s="45"/>
      <c r="R148" s="45"/>
      <c r="S148" s="45"/>
      <c r="T148" s="36"/>
      <c r="U148" s="42"/>
      <c r="V148" s="36"/>
      <c r="W148" s="2" t="s">
        <v>1347</v>
      </c>
      <c r="X148" s="3" t="s">
        <v>909</v>
      </c>
      <c r="Y148" s="2"/>
      <c r="Z148" s="83"/>
      <c r="AA148" s="84"/>
      <c r="AB148" s="83">
        <v>470</v>
      </c>
      <c r="AC148" s="84">
        <v>43829</v>
      </c>
      <c r="AD148" s="91" t="s">
        <v>381</v>
      </c>
      <c r="AE148" s="85"/>
      <c r="AF148" s="85"/>
      <c r="AG148" s="85"/>
      <c r="AH148" s="2"/>
      <c r="AI148" s="46"/>
      <c r="AJ148" s="85"/>
      <c r="AK148" s="21"/>
      <c r="AL148" s="2"/>
      <c r="AM148" s="85"/>
      <c r="AN148" s="46"/>
      <c r="AO148" s="2"/>
      <c r="AP148" s="85"/>
    </row>
    <row r="149" spans="1:42" s="86" customFormat="1" ht="64.5" customHeight="1" x14ac:dyDescent="0.25">
      <c r="A149" s="3" t="s">
        <v>1254</v>
      </c>
      <c r="B149" s="2" t="s">
        <v>1256</v>
      </c>
      <c r="C149" s="2" t="s">
        <v>1203</v>
      </c>
      <c r="D149" s="3" t="s">
        <v>843</v>
      </c>
      <c r="E149" s="3" t="s">
        <v>1255</v>
      </c>
      <c r="F149" s="3">
        <v>830061287</v>
      </c>
      <c r="G149" s="2" t="s">
        <v>1258</v>
      </c>
      <c r="H149" s="2"/>
      <c r="I149" s="4"/>
      <c r="J149" s="5" t="s">
        <v>1257</v>
      </c>
      <c r="K149" s="42">
        <v>43826</v>
      </c>
      <c r="L149" s="42"/>
      <c r="M149" s="43"/>
      <c r="N149" s="44" t="s">
        <v>238</v>
      </c>
      <c r="O149" s="94">
        <v>23000000</v>
      </c>
      <c r="P149" s="36"/>
      <c r="Q149" s="45"/>
      <c r="R149" s="45"/>
      <c r="S149" s="45"/>
      <c r="T149" s="36"/>
      <c r="U149" s="42"/>
      <c r="V149" s="36"/>
      <c r="W149" s="2"/>
      <c r="X149" s="3"/>
      <c r="Y149" s="2"/>
      <c r="Z149" s="83"/>
      <c r="AA149" s="84"/>
      <c r="AB149" s="83"/>
      <c r="AC149" s="84"/>
      <c r="AD149" s="2"/>
      <c r="AE149" s="85"/>
      <c r="AF149" s="85"/>
      <c r="AG149" s="85"/>
      <c r="AH149" s="2"/>
      <c r="AI149" s="46"/>
      <c r="AJ149" s="85"/>
      <c r="AK149" s="21"/>
      <c r="AL149" s="2"/>
      <c r="AM149" s="85"/>
      <c r="AN149" s="46"/>
      <c r="AO149" s="2"/>
      <c r="AP149" s="85"/>
    </row>
    <row r="150" spans="1:42" s="86" customFormat="1" ht="77.25" customHeight="1" x14ac:dyDescent="0.25">
      <c r="A150" s="3" t="s">
        <v>1259</v>
      </c>
      <c r="B150" s="2" t="s">
        <v>1261</v>
      </c>
      <c r="C150" s="2" t="s">
        <v>1105</v>
      </c>
      <c r="D150" s="95" t="s">
        <v>1000</v>
      </c>
      <c r="E150" s="3" t="s">
        <v>1260</v>
      </c>
      <c r="F150" s="3">
        <v>9013562977</v>
      </c>
      <c r="G150" s="2"/>
      <c r="H150" s="2"/>
      <c r="I150" s="4"/>
      <c r="J150" s="5" t="s">
        <v>1262</v>
      </c>
      <c r="K150" s="42">
        <v>43826</v>
      </c>
      <c r="L150" s="42"/>
      <c r="M150" s="43"/>
      <c r="N150" s="44" t="s">
        <v>1206</v>
      </c>
      <c r="O150" s="96">
        <v>228615830</v>
      </c>
      <c r="P150" s="36"/>
      <c r="Q150" s="45"/>
      <c r="R150" s="45"/>
      <c r="S150" s="45"/>
      <c r="T150" s="36"/>
      <c r="U150" s="42"/>
      <c r="V150" s="36"/>
      <c r="W150" s="2"/>
      <c r="X150" s="3"/>
      <c r="Y150" s="2"/>
      <c r="Z150" s="83"/>
      <c r="AA150" s="84"/>
      <c r="AB150" s="83"/>
      <c r="AC150" s="84"/>
      <c r="AD150" s="2"/>
      <c r="AE150" s="85"/>
      <c r="AF150" s="85"/>
      <c r="AG150" s="85"/>
      <c r="AH150" s="2"/>
      <c r="AI150" s="46"/>
      <c r="AJ150" s="85"/>
      <c r="AK150" s="21"/>
      <c r="AL150" s="2"/>
      <c r="AM150" s="85"/>
      <c r="AN150" s="46"/>
      <c r="AO150" s="2"/>
      <c r="AP150" s="85"/>
    </row>
    <row r="151" spans="1:42" s="86" customFormat="1" ht="115.5" customHeight="1" x14ac:dyDescent="0.25">
      <c r="A151" s="3" t="s">
        <v>1263</v>
      </c>
      <c r="B151" s="2" t="s">
        <v>1264</v>
      </c>
      <c r="C151" s="2" t="s">
        <v>1105</v>
      </c>
      <c r="D151" s="2" t="s">
        <v>839</v>
      </c>
      <c r="E151" s="2" t="s">
        <v>1265</v>
      </c>
      <c r="F151" s="3">
        <v>8301333291</v>
      </c>
      <c r="G151" s="2" t="s">
        <v>1267</v>
      </c>
      <c r="H151" s="2"/>
      <c r="I151" s="4"/>
      <c r="J151" s="5" t="s">
        <v>1266</v>
      </c>
      <c r="K151" s="42">
        <v>43826</v>
      </c>
      <c r="L151" s="42">
        <v>43850</v>
      </c>
      <c r="M151" s="43">
        <v>43909</v>
      </c>
      <c r="N151" s="44" t="s">
        <v>864</v>
      </c>
      <c r="O151" s="94">
        <v>180000000</v>
      </c>
      <c r="P151" s="36"/>
      <c r="Q151" s="45"/>
      <c r="R151" s="45"/>
      <c r="S151" s="45"/>
      <c r="T151" s="36"/>
      <c r="U151" s="42"/>
      <c r="V151" s="36"/>
      <c r="W151" s="2" t="s">
        <v>1296</v>
      </c>
      <c r="X151" s="3" t="s">
        <v>909</v>
      </c>
      <c r="Y151" s="2"/>
      <c r="Z151" s="83">
        <v>456</v>
      </c>
      <c r="AA151" s="84">
        <v>43804</v>
      </c>
      <c r="AB151" s="83">
        <v>472</v>
      </c>
      <c r="AC151" s="84">
        <v>43829</v>
      </c>
      <c r="AD151" s="2" t="s">
        <v>1141</v>
      </c>
      <c r="AE151" s="85"/>
      <c r="AF151" s="85"/>
      <c r="AG151" s="85"/>
      <c r="AH151" s="2"/>
      <c r="AI151" s="46"/>
      <c r="AJ151" s="85"/>
      <c r="AK151" s="21"/>
      <c r="AL151" s="2"/>
      <c r="AM151" s="85"/>
      <c r="AN151" s="46"/>
      <c r="AO151" s="2"/>
      <c r="AP151" s="85"/>
    </row>
    <row r="152" spans="1:42" s="86" customFormat="1" ht="72.75" customHeight="1" x14ac:dyDescent="0.25">
      <c r="A152" s="3" t="s">
        <v>1348</v>
      </c>
      <c r="B152" s="2" t="s">
        <v>1269</v>
      </c>
      <c r="C152" s="2" t="s">
        <v>1250</v>
      </c>
      <c r="D152" s="3" t="s">
        <v>843</v>
      </c>
      <c r="E152" s="3" t="s">
        <v>1268</v>
      </c>
      <c r="F152" s="3"/>
      <c r="G152" s="2" t="s">
        <v>1271</v>
      </c>
      <c r="H152" s="2"/>
      <c r="I152" s="4"/>
      <c r="J152" s="5" t="s">
        <v>1270</v>
      </c>
      <c r="K152" s="42">
        <v>43826</v>
      </c>
      <c r="L152" s="42">
        <v>43845</v>
      </c>
      <c r="M152" s="43">
        <v>44026</v>
      </c>
      <c r="N152" s="44" t="s">
        <v>717</v>
      </c>
      <c r="O152" s="94">
        <v>15988330</v>
      </c>
      <c r="P152" s="36"/>
      <c r="Q152" s="45"/>
      <c r="R152" s="45"/>
      <c r="S152" s="45"/>
      <c r="T152" s="36"/>
      <c r="U152" s="42"/>
      <c r="V152" s="36"/>
      <c r="W152" s="2" t="s">
        <v>1282</v>
      </c>
      <c r="X152" s="3" t="s">
        <v>909</v>
      </c>
      <c r="Y152" s="2"/>
      <c r="Z152" s="83"/>
      <c r="AA152" s="84"/>
      <c r="AB152" s="97">
        <v>475</v>
      </c>
      <c r="AC152" s="84">
        <v>43829</v>
      </c>
      <c r="AD152" s="2"/>
      <c r="AE152" s="85"/>
      <c r="AF152" s="85"/>
      <c r="AG152" s="85"/>
      <c r="AH152" s="2"/>
      <c r="AI152" s="46"/>
      <c r="AJ152" s="85"/>
      <c r="AK152" s="21"/>
      <c r="AL152" s="2"/>
      <c r="AM152" s="85"/>
      <c r="AN152" s="46"/>
      <c r="AO152" s="2"/>
      <c r="AP152" s="85"/>
    </row>
    <row r="153" spans="1:42" s="86" customFormat="1" ht="68.25" customHeight="1" x14ac:dyDescent="0.25">
      <c r="A153" s="3" t="s">
        <v>1272</v>
      </c>
      <c r="B153" s="2" t="s">
        <v>1273</v>
      </c>
      <c r="C153" s="2" t="s">
        <v>1250</v>
      </c>
      <c r="D153" s="3" t="s">
        <v>843</v>
      </c>
      <c r="E153" s="3" t="s">
        <v>1003</v>
      </c>
      <c r="F153" s="3"/>
      <c r="G153" s="2" t="s">
        <v>1275</v>
      </c>
      <c r="H153" s="53"/>
      <c r="I153" s="45"/>
      <c r="J153" s="5" t="s">
        <v>1274</v>
      </c>
      <c r="K153" s="42">
        <v>43826</v>
      </c>
      <c r="L153" s="42"/>
      <c r="M153" s="43"/>
      <c r="N153" s="44" t="s">
        <v>1206</v>
      </c>
      <c r="O153" s="94">
        <v>16800000</v>
      </c>
      <c r="P153" s="36"/>
      <c r="Q153" s="45"/>
      <c r="R153" s="45"/>
      <c r="S153" s="45"/>
      <c r="T153" s="36"/>
      <c r="U153" s="42"/>
      <c r="V153" s="36"/>
      <c r="W153" s="2"/>
      <c r="X153" s="45"/>
      <c r="Y153" s="45"/>
      <c r="Z153" s="83"/>
      <c r="AA153" s="85"/>
      <c r="AB153" s="83"/>
      <c r="AC153" s="84"/>
      <c r="AD153" s="91"/>
      <c r="AE153" s="85"/>
      <c r="AF153" s="85"/>
      <c r="AG153" s="85"/>
      <c r="AH153" s="85"/>
      <c r="AI153" s="46"/>
      <c r="AJ153" s="85"/>
      <c r="AK153" s="21"/>
      <c r="AL153" s="85"/>
      <c r="AM153" s="85"/>
      <c r="AN153" s="46"/>
      <c r="AO153" s="85"/>
      <c r="AP153" s="85"/>
    </row>
    <row r="154" spans="1:42" s="86" customFormat="1" ht="72" customHeight="1" x14ac:dyDescent="0.25">
      <c r="A154" s="3" t="s">
        <v>1299</v>
      </c>
      <c r="B154" s="2" t="s">
        <v>1276</v>
      </c>
      <c r="C154" s="2" t="s">
        <v>1250</v>
      </c>
      <c r="D154" s="3" t="s">
        <v>843</v>
      </c>
      <c r="E154" s="3" t="s">
        <v>1244</v>
      </c>
      <c r="F154" s="3">
        <v>52268409</v>
      </c>
      <c r="G154" s="53"/>
      <c r="H154" s="53"/>
      <c r="I154" s="45"/>
      <c r="J154" s="5" t="s">
        <v>1277</v>
      </c>
      <c r="K154" s="42">
        <v>43826</v>
      </c>
      <c r="L154" s="42">
        <v>43850</v>
      </c>
      <c r="M154" s="43">
        <v>43909</v>
      </c>
      <c r="N154" s="44" t="s">
        <v>864</v>
      </c>
      <c r="O154" s="94">
        <v>8000000</v>
      </c>
      <c r="P154" s="36"/>
      <c r="Q154" s="45"/>
      <c r="R154" s="45"/>
      <c r="S154" s="45"/>
      <c r="T154" s="36"/>
      <c r="U154" s="42"/>
      <c r="V154" s="36"/>
      <c r="W154" s="2" t="s">
        <v>1297</v>
      </c>
      <c r="X154" s="45" t="s">
        <v>909</v>
      </c>
      <c r="Y154" s="45"/>
      <c r="Z154" s="83">
        <v>462</v>
      </c>
      <c r="AA154" s="84">
        <v>43817</v>
      </c>
      <c r="AB154" s="83">
        <v>471</v>
      </c>
      <c r="AC154" s="84">
        <v>43829</v>
      </c>
      <c r="AD154" s="91" t="s">
        <v>1298</v>
      </c>
      <c r="AE154" s="85"/>
      <c r="AF154" s="85"/>
      <c r="AG154" s="85"/>
      <c r="AH154" s="85"/>
      <c r="AI154" s="46"/>
      <c r="AJ154" s="85"/>
      <c r="AK154" s="21"/>
      <c r="AL154" s="85"/>
      <c r="AM154" s="85"/>
      <c r="AN154" s="46"/>
      <c r="AO154" s="85"/>
      <c r="AP154" s="85"/>
    </row>
  </sheetData>
  <sheetProtection algorithmName="SHA-512" hashValue="qRklD4iv+DI0+tifYnaDrVTJkKyrfm3H6IEbcg1bqpugYewBBmjh/sJQjZ0O6/FmPRwmTHeQiMCE51qAQrtT5A==" saltValue="8Ztzl/v3XcWPFX3mixYDbw==" spinCount="100000" sheet="1" sort="0" autoFilter="0" pivotTables="0"/>
  <autoFilter ref="A2:AQ2"/>
  <mergeCells count="1">
    <mergeCell ref="A1:X1"/>
  </mergeCells>
  <phoneticPr fontId="3" type="noConversion"/>
  <dataValidations count="4">
    <dataValidation type="textLength" allowBlank="1" showInputMessage="1" showErrorMessage="1" errorTitle="Entrada no válida" error="Escriba un texto  Maximo 1500 Caracteres" promptTitle="Cualquier contenido Maximo 1500 Caracteres" sqref="J10:J12 J14:J15 J3:J7 J17:J27 J30:J32 J76 J74 J71 J68:J69 J66 J62 J56 J53 J47:J48 J37 J94:J141">
      <formula1>0</formula1>
      <formula2>1500</formula2>
    </dataValidation>
    <dataValidation type="date" allowBlank="1" showInputMessage="1" errorTitle="Entrada no válida" error="Por favor escriba una fecha válida (AAAA/MM/DD)" promptTitle="Ingrese una fecha (AAAA/MM/DD)" sqref="L4:M4 L6:L7 L11 K10:K12 K14:K15 L18 K3:K7 K22:K24 K26:K27 K30:K31 K17:K20 K35:K76">
      <formula1>1900/1/1</formula1>
      <formula2>3000/1/1</formula2>
    </dataValidation>
    <dataValidation type="textLength" allowBlank="1" showInputMessage="1" showErrorMessage="1" errorTitle="Entrada no válida" error="Escriba un texto  Maximo 30 Caracteres" promptTitle="Cualquier contenido Maximo 30 Caracteres" sqref="Z10:Z12 Z14:Z15 Z3:Z7 Z35:Z76 Z26:Z27 Z30:Z31 Z17:Z20 Z22:Z24">
      <formula1>0</formula1>
      <formula2>30</formula2>
    </dataValidation>
    <dataValidation type="whole" allowBlank="1" showInputMessage="1" showErrorMessage="1" errorTitle="Entrada no válida" error="Por favor escriba un número entero" promptTitle="Escriba un número entero en esta casilla" sqref="F3:F27 F50:F53 F76 F73:F74 F71 F68:F69 F66 F62 F60 F58 F55:F56 F45:F48 F29:F41 F87:F88 F94:F141">
      <formula1>-999999999999</formula1>
      <formula2>999999999999</formula2>
    </dataValidation>
  </dataValidations>
  <hyperlinks>
    <hyperlink ref="AJ4" r:id="rId1"/>
    <hyperlink ref="AJ5" r:id="rId2"/>
    <hyperlink ref="AJ17" r:id="rId3"/>
    <hyperlink ref="AJ11" r:id="rId4"/>
  </hyperlinks>
  <printOptions horizontalCentered="1"/>
  <pageMargins left="0.19685039370078741" right="0.19685039370078741" top="0.19685039370078741" bottom="0" header="0.19685039370078741" footer="0.19685039370078741"/>
  <pageSetup paperSize="5" scale="50" orientation="landscape" r:id="rId5"/>
  <headerFooter>
    <oddFooter>Página &amp;P</oddFooter>
  </headerFooter>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F12:H16"/>
  <sheetViews>
    <sheetView workbookViewId="0">
      <selection activeCell="B1" sqref="B1"/>
    </sheetView>
  </sheetViews>
  <sheetFormatPr baseColWidth="10" defaultRowHeight="15" x14ac:dyDescent="0.25"/>
  <cols>
    <col min="8" max="8" width="19.85546875" bestFit="1" customWidth="1"/>
  </cols>
  <sheetData>
    <row r="12" spans="6:8" x14ac:dyDescent="0.25">
      <c r="H12" s="12"/>
    </row>
    <row r="13" spans="6:8" x14ac:dyDescent="0.25">
      <c r="F13" s="12">
        <f>2376255+1901804</f>
        <v>4278059</v>
      </c>
    </row>
    <row r="16" spans="6:8" x14ac:dyDescent="0.25">
      <c r="F16" s="13">
        <v>23762550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CONTRATACION-2019</vt:lpstr>
      <vt:lpstr>Hoja1</vt:lpstr>
      <vt:lpstr>'CONTRATACION-2019'!Área_de_impresión</vt:lpstr>
      <vt:lpstr>'CONTRATACION-2019'!Títulos_a_imprimir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Consuelo Trivino Morales</dc:creator>
  <cp:lastModifiedBy>GIO</cp:lastModifiedBy>
  <cp:lastPrinted>2019-03-19T19:33:06Z</cp:lastPrinted>
  <dcterms:created xsi:type="dcterms:W3CDTF">2011-02-15T20:02:41Z</dcterms:created>
  <dcterms:modified xsi:type="dcterms:W3CDTF">2020-03-12T00:03:25Z</dcterms:modified>
</cp:coreProperties>
</file>