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3265" windowHeight="125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F21" i="1"/>
  <c r="G21" i="1" s="1"/>
  <c r="C21" i="1"/>
  <c r="D21" i="1" s="1"/>
  <c r="I21" i="1" s="1"/>
  <c r="F20" i="1"/>
  <c r="G20" i="1" s="1"/>
  <c r="C20" i="1"/>
  <c r="D20" i="1" s="1"/>
  <c r="I20" i="1" s="1"/>
  <c r="F19" i="1"/>
  <c r="G19" i="1" s="1"/>
  <c r="C19" i="1"/>
  <c r="D19" i="1" s="1"/>
  <c r="I19" i="1" s="1"/>
  <c r="F18" i="1"/>
  <c r="G18" i="1" s="1"/>
  <c r="C18" i="1"/>
  <c r="D18" i="1" s="1"/>
  <c r="I18" i="1" s="1"/>
  <c r="F17" i="1"/>
  <c r="G17" i="1" s="1"/>
  <c r="C17" i="1"/>
  <c r="D17" i="1" s="1"/>
  <c r="I17" i="1" s="1"/>
  <c r="F16" i="1"/>
  <c r="G16" i="1" s="1"/>
  <c r="I16" i="1" s="1"/>
  <c r="C16" i="1"/>
  <c r="D16" i="1" s="1"/>
  <c r="F15" i="1"/>
  <c r="G15" i="1" s="1"/>
  <c r="C15" i="1"/>
  <c r="D15" i="1" s="1"/>
  <c r="I15" i="1" s="1"/>
  <c r="G14" i="1"/>
  <c r="F14" i="1"/>
  <c r="C14" i="1"/>
  <c r="D14" i="1" s="1"/>
  <c r="I14" i="1" s="1"/>
  <c r="F13" i="1"/>
  <c r="G13" i="1" s="1"/>
  <c r="C13" i="1"/>
  <c r="D13" i="1" s="1"/>
  <c r="I13" i="1" s="1"/>
  <c r="G12" i="1"/>
  <c r="F12" i="1"/>
  <c r="C12" i="1"/>
  <c r="D12" i="1" s="1"/>
  <c r="I12" i="1" s="1"/>
  <c r="F11" i="1"/>
  <c r="G11" i="1" s="1"/>
  <c r="C11" i="1"/>
  <c r="D11" i="1" s="1"/>
  <c r="I11" i="1" s="1"/>
  <c r="G10" i="1"/>
  <c r="F10" i="1"/>
  <c r="C10" i="1"/>
  <c r="D10" i="1" s="1"/>
  <c r="I10" i="1" s="1"/>
  <c r="F9" i="1"/>
  <c r="G9" i="1" s="1"/>
  <c r="C9" i="1"/>
  <c r="D9" i="1" s="1"/>
  <c r="I9" i="1" s="1"/>
  <c r="F8" i="1"/>
  <c r="G8" i="1" s="1"/>
  <c r="I8" i="1" s="1"/>
  <c r="C8" i="1"/>
  <c r="D8" i="1" s="1"/>
  <c r="F7" i="1"/>
  <c r="G7" i="1" s="1"/>
  <c r="C7" i="1"/>
  <c r="D7" i="1" s="1"/>
  <c r="I7" i="1" s="1"/>
  <c r="G6" i="1"/>
  <c r="F6" i="1"/>
  <c r="C6" i="1"/>
  <c r="D6" i="1" s="1"/>
  <c r="I6" i="1" s="1"/>
  <c r="F5" i="1"/>
  <c r="G5" i="1" s="1"/>
  <c r="C5" i="1"/>
  <c r="D5" i="1" s="1"/>
  <c r="I5" i="1" s="1"/>
  <c r="F4" i="1"/>
  <c r="G4" i="1" s="1"/>
  <c r="C4" i="1"/>
  <c r="D4" i="1" s="1"/>
  <c r="I4" i="1" s="1"/>
  <c r="F3" i="1"/>
  <c r="G3" i="1" s="1"/>
  <c r="C3" i="1"/>
  <c r="D3" i="1" s="1"/>
  <c r="I3" i="1" s="1"/>
  <c r="F2" i="1"/>
  <c r="G2" i="1" s="1"/>
  <c r="C2" i="1"/>
  <c r="D2" i="1" s="1"/>
  <c r="I2" i="1" s="1"/>
</calcChain>
</file>

<file path=xl/sharedStrings.xml><?xml version="1.0" encoding="utf-8"?>
<sst xmlns="http://schemas.openxmlformats.org/spreadsheetml/2006/main" count="31" uniqueCount="31">
  <si>
    <t>LOCAlIDAD</t>
  </si>
  <si>
    <t>DEUDA COMPRA 2020 COMPUTADORES DE ESCRITORIO</t>
  </si>
  <si>
    <t>VALOR TOTAL PC DE ESCRITORIO</t>
  </si>
  <si>
    <t>DEUDA COMPRA 2020 COMPUTADORES PORTATIL</t>
  </si>
  <si>
    <t>VALOR TOTAL PORTATILES</t>
  </si>
  <si>
    <t xml:space="preserve">TOTAL DE SEDES DOTADAS </t>
  </si>
  <si>
    <t>ANTONIO NARIÑO</t>
  </si>
  <si>
    <t>BARRIOS UNIDOS</t>
  </si>
  <si>
    <t>BOSA</t>
  </si>
  <si>
    <t>CHAPINERO</t>
  </si>
  <si>
    <t>CIUDAD BOLIVAR</t>
  </si>
  <si>
    <t>ENGATIVA</t>
  </si>
  <si>
    <t>FONTIBON</t>
  </si>
  <si>
    <t>KENNEDY</t>
  </si>
  <si>
    <t>LA CANDELARIA</t>
  </si>
  <si>
    <t>LOS MARTIRES</t>
  </si>
  <si>
    <t>PUENTE ARANDA</t>
  </si>
  <si>
    <t>RAFAEL URIBE</t>
  </si>
  <si>
    <t>SAN CRISTOBAL</t>
  </si>
  <si>
    <t>SANTAFE</t>
  </si>
  <si>
    <t>SUBA</t>
  </si>
  <si>
    <t>SUMAPAZ</t>
  </si>
  <si>
    <t>TEUSAQUILLO</t>
  </si>
  <si>
    <t>TUNJUELITO</t>
  </si>
  <si>
    <t>USAQUEN</t>
  </si>
  <si>
    <t>USME</t>
  </si>
  <si>
    <t>TOTAL DE INVERSIÓN POR LOCALIDAD</t>
  </si>
  <si>
    <t>VALOR UNITARIO IVA INCLUIDO PC DE ESCRITORIO *</t>
  </si>
  <si>
    <t>VALOR UNITARIO IVA INCLUIDO PC PORTATILES *</t>
  </si>
  <si>
    <t>* El valor unitario se estima a partir de los precios del último proceso contractual adelantado por la Dirección de Dotaciones Escolares con un incremento del 7% teniendo en cuenta la variación de la TRM del dólar.</t>
  </si>
  <si>
    <t>Fuente: Dirección de Dotaciones Escolares a partir del levantamiento de necesidades realizado en colegios del sistema educativo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</si>
</sst>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2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D22" sqref="D22"/>
    </sheetView>
  </sheetViews>
  <sheetFormatPr defaultColWidth="11.42578125" defaultRowHeight="15" x14ac:dyDescent="0.25"/>
  <cols>
    <col min="1" max="1" width="19.28515625" customWidth="1"/>
    <col min="2" max="9" width="17.85546875" customWidth="1"/>
  </cols>
  <sheetData>
    <row r="1" spans="1:9" ht="51" x14ac:dyDescent="0.25">
      <c r="A1" s="1" t="s">
        <v>0</v>
      </c>
      <c r="B1" s="2" t="s">
        <v>1</v>
      </c>
      <c r="C1" s="2" t="s">
        <v>27</v>
      </c>
      <c r="D1" s="2" t="s">
        <v>2</v>
      </c>
      <c r="E1" s="2" t="s">
        <v>3</v>
      </c>
      <c r="F1" s="2" t="s">
        <v>28</v>
      </c>
      <c r="G1" s="2" t="s">
        <v>4</v>
      </c>
      <c r="H1" s="2" t="s">
        <v>5</v>
      </c>
      <c r="I1" s="8" t="s">
        <v>26</v>
      </c>
    </row>
    <row r="2" spans="1:9" x14ac:dyDescent="0.25">
      <c r="A2" s="3" t="s">
        <v>6</v>
      </c>
      <c r="B2" s="3">
        <v>251</v>
      </c>
      <c r="C2" s="4">
        <f>2216351+(2216351*0.07)</f>
        <v>2371495.5699999998</v>
      </c>
      <c r="D2" s="5">
        <f>+C2*B2</f>
        <v>595245388.06999993</v>
      </c>
      <c r="E2" s="3">
        <v>87</v>
      </c>
      <c r="F2" s="6">
        <f>1668882+(1668882*0.07)</f>
        <v>1785703.74</v>
      </c>
      <c r="G2" s="5">
        <f>+F2*E2</f>
        <v>155356225.38</v>
      </c>
      <c r="H2" s="7">
        <v>6</v>
      </c>
      <c r="I2" s="9">
        <f>+D2+G2</f>
        <v>750601613.44999993</v>
      </c>
    </row>
    <row r="3" spans="1:9" x14ac:dyDescent="0.2">
      <c r="A3" s="3" t="s">
        <v>7</v>
      </c>
      <c r="B3" s="3">
        <v>595</v>
      </c>
      <c r="C3" s="4">
        <f t="shared" ref="C3:C21" si="0">2216351+(2216351*0.07)</f>
        <v>2371495.5699999998</v>
      </c>
      <c r="D3" s="5">
        <f t="shared" ref="D3:D21" si="1">+C3*B3</f>
        <v>1411039864.1499999</v>
      </c>
      <c r="E3" s="3">
        <v>160</v>
      </c>
      <c r="F3" s="6">
        <f t="shared" ref="F3:F21" si="2">1668882+(1668882*0.07)</f>
        <v>1785703.74</v>
      </c>
      <c r="G3" s="5">
        <f t="shared" ref="G3:G21" si="3">+F3*E3</f>
        <v>285712598.39999998</v>
      </c>
      <c r="H3" s="7">
        <v>10</v>
      </c>
      <c r="I3" s="9">
        <f t="shared" ref="I3:I21" si="4">+D3+G3</f>
        <v>1696752462.5499997</v>
      </c>
    </row>
    <row r="4" spans="1:9" x14ac:dyDescent="0.2">
      <c r="A4" s="3" t="s">
        <v>8</v>
      </c>
      <c r="B4" s="3">
        <v>775</v>
      </c>
      <c r="C4" s="4">
        <f t="shared" si="0"/>
        <v>2371495.5699999998</v>
      </c>
      <c r="D4" s="5">
        <f t="shared" si="1"/>
        <v>1837909066.7499998</v>
      </c>
      <c r="E4" s="3">
        <v>69</v>
      </c>
      <c r="F4" s="6">
        <f t="shared" si="2"/>
        <v>1785703.74</v>
      </c>
      <c r="G4" s="5">
        <f t="shared" si="3"/>
        <v>123213558.06</v>
      </c>
      <c r="H4" s="7">
        <v>23</v>
      </c>
      <c r="I4" s="9">
        <f t="shared" si="4"/>
        <v>1961122624.8099997</v>
      </c>
    </row>
    <row r="5" spans="1:9" x14ac:dyDescent="0.2">
      <c r="A5" s="3" t="s">
        <v>9</v>
      </c>
      <c r="B5" s="3">
        <v>167</v>
      </c>
      <c r="C5" s="4">
        <f t="shared" si="0"/>
        <v>2371495.5699999998</v>
      </c>
      <c r="D5" s="5">
        <f t="shared" si="1"/>
        <v>396039760.19</v>
      </c>
      <c r="E5" s="3">
        <v>92</v>
      </c>
      <c r="F5" s="6">
        <f t="shared" si="2"/>
        <v>1785703.74</v>
      </c>
      <c r="G5" s="5">
        <f t="shared" si="3"/>
        <v>164284744.08000001</v>
      </c>
      <c r="H5" s="7">
        <v>4</v>
      </c>
      <c r="I5" s="9">
        <f t="shared" si="4"/>
        <v>560324504.26999998</v>
      </c>
    </row>
    <row r="6" spans="1:9" x14ac:dyDescent="0.2">
      <c r="A6" s="3" t="s">
        <v>10</v>
      </c>
      <c r="B6" s="3">
        <v>2989</v>
      </c>
      <c r="C6" s="4">
        <f t="shared" si="0"/>
        <v>2371495.5699999998</v>
      </c>
      <c r="D6" s="5">
        <f t="shared" si="1"/>
        <v>7088400258.7299995</v>
      </c>
      <c r="E6" s="3">
        <v>500</v>
      </c>
      <c r="F6" s="6">
        <f t="shared" si="2"/>
        <v>1785703.74</v>
      </c>
      <c r="G6" s="5">
        <f t="shared" si="3"/>
        <v>892851870</v>
      </c>
      <c r="H6" s="7">
        <v>42</v>
      </c>
      <c r="I6" s="9">
        <f t="shared" si="4"/>
        <v>7981252128.7299995</v>
      </c>
    </row>
    <row r="7" spans="1:9" x14ac:dyDescent="0.2">
      <c r="A7" s="3" t="s">
        <v>11</v>
      </c>
      <c r="B7" s="3">
        <v>1347</v>
      </c>
      <c r="C7" s="4">
        <f t="shared" si="0"/>
        <v>2371495.5699999998</v>
      </c>
      <c r="D7" s="5">
        <f t="shared" si="1"/>
        <v>3194404532.79</v>
      </c>
      <c r="E7" s="3">
        <v>461</v>
      </c>
      <c r="F7" s="6">
        <f t="shared" si="2"/>
        <v>1785703.74</v>
      </c>
      <c r="G7" s="5">
        <f t="shared" si="3"/>
        <v>823209424.13999999</v>
      </c>
      <c r="H7" s="7">
        <v>28</v>
      </c>
      <c r="I7" s="9">
        <f t="shared" si="4"/>
        <v>4017613956.9299998</v>
      </c>
    </row>
    <row r="8" spans="1:9" x14ac:dyDescent="0.2">
      <c r="A8" s="3" t="s">
        <v>12</v>
      </c>
      <c r="B8" s="3">
        <v>703</v>
      </c>
      <c r="C8" s="4">
        <f t="shared" si="0"/>
        <v>2371495.5699999998</v>
      </c>
      <c r="D8" s="5">
        <f t="shared" si="1"/>
        <v>1667161385.7099998</v>
      </c>
      <c r="E8" s="3">
        <v>240</v>
      </c>
      <c r="F8" s="6">
        <f t="shared" si="2"/>
        <v>1785703.74</v>
      </c>
      <c r="G8" s="5">
        <f t="shared" si="3"/>
        <v>428568897.60000002</v>
      </c>
      <c r="H8" s="7">
        <v>11</v>
      </c>
      <c r="I8" s="9">
        <f t="shared" si="4"/>
        <v>2095730283.3099999</v>
      </c>
    </row>
    <row r="9" spans="1:9" x14ac:dyDescent="0.2">
      <c r="A9" s="3" t="s">
        <v>13</v>
      </c>
      <c r="B9" s="3">
        <v>2748</v>
      </c>
      <c r="C9" s="4">
        <f t="shared" si="0"/>
        <v>2371495.5699999998</v>
      </c>
      <c r="D9" s="5">
        <f t="shared" si="1"/>
        <v>6516869826.3599997</v>
      </c>
      <c r="E9" s="3">
        <v>99</v>
      </c>
      <c r="F9" s="6">
        <f t="shared" si="2"/>
        <v>1785703.74</v>
      </c>
      <c r="G9" s="5">
        <f t="shared" si="3"/>
        <v>176784670.25999999</v>
      </c>
      <c r="H9" s="7">
        <v>43</v>
      </c>
      <c r="I9" s="9">
        <f t="shared" si="4"/>
        <v>6693654496.6199999</v>
      </c>
    </row>
    <row r="10" spans="1:9" x14ac:dyDescent="0.2">
      <c r="A10" s="3" t="s">
        <v>14</v>
      </c>
      <c r="B10" s="3">
        <v>255</v>
      </c>
      <c r="C10" s="4">
        <f t="shared" si="0"/>
        <v>2371495.5699999998</v>
      </c>
      <c r="D10" s="5">
        <f t="shared" si="1"/>
        <v>604731370.3499999</v>
      </c>
      <c r="E10" s="3">
        <v>1</v>
      </c>
      <c r="F10" s="6">
        <f t="shared" si="2"/>
        <v>1785703.74</v>
      </c>
      <c r="G10" s="5">
        <f t="shared" si="3"/>
        <v>1785703.74</v>
      </c>
      <c r="H10" s="7">
        <v>3</v>
      </c>
      <c r="I10" s="9">
        <f t="shared" si="4"/>
        <v>606517074.08999991</v>
      </c>
    </row>
    <row r="11" spans="1:9" x14ac:dyDescent="0.2">
      <c r="A11" s="3" t="s">
        <v>15</v>
      </c>
      <c r="B11" s="3">
        <v>531</v>
      </c>
      <c r="C11" s="4">
        <f t="shared" si="0"/>
        <v>2371495.5699999998</v>
      </c>
      <c r="D11" s="5">
        <f t="shared" si="1"/>
        <v>1259264147.6699998</v>
      </c>
      <c r="E11" s="3">
        <v>87</v>
      </c>
      <c r="F11" s="6">
        <f t="shared" si="2"/>
        <v>1785703.74</v>
      </c>
      <c r="G11" s="5">
        <f t="shared" si="3"/>
        <v>155356225.38</v>
      </c>
      <c r="H11" s="7">
        <v>9</v>
      </c>
      <c r="I11" s="9">
        <f t="shared" si="4"/>
        <v>1414620373.0499997</v>
      </c>
    </row>
    <row r="12" spans="1:9" x14ac:dyDescent="0.2">
      <c r="A12" s="3" t="s">
        <v>16</v>
      </c>
      <c r="B12" s="3">
        <v>983</v>
      </c>
      <c r="C12" s="4">
        <f t="shared" si="0"/>
        <v>2371495.5699999998</v>
      </c>
      <c r="D12" s="5">
        <f t="shared" si="1"/>
        <v>2331180145.3099999</v>
      </c>
      <c r="E12" s="3">
        <v>57</v>
      </c>
      <c r="F12" s="6">
        <f t="shared" si="2"/>
        <v>1785703.74</v>
      </c>
      <c r="G12" s="5">
        <f t="shared" si="3"/>
        <v>101785113.17999999</v>
      </c>
      <c r="H12" s="7">
        <v>16</v>
      </c>
      <c r="I12" s="9">
        <f t="shared" si="4"/>
        <v>2432965258.4899998</v>
      </c>
    </row>
    <row r="13" spans="1:9" x14ac:dyDescent="0.2">
      <c r="A13" s="3" t="s">
        <v>17</v>
      </c>
      <c r="B13" s="3">
        <v>1443</v>
      </c>
      <c r="C13" s="4">
        <f t="shared" si="0"/>
        <v>2371495.5699999998</v>
      </c>
      <c r="D13" s="5">
        <f t="shared" si="1"/>
        <v>3422068107.5099998</v>
      </c>
      <c r="E13" s="3">
        <v>43</v>
      </c>
      <c r="F13" s="6">
        <f t="shared" si="2"/>
        <v>1785703.74</v>
      </c>
      <c r="G13" s="5">
        <f t="shared" si="3"/>
        <v>76785260.819999993</v>
      </c>
      <c r="H13" s="7">
        <v>28</v>
      </c>
      <c r="I13" s="9">
        <f t="shared" si="4"/>
        <v>3498853368.3299999</v>
      </c>
    </row>
    <row r="14" spans="1:9" x14ac:dyDescent="0.2">
      <c r="A14" s="3" t="s">
        <v>18</v>
      </c>
      <c r="B14" s="3">
        <v>1492</v>
      </c>
      <c r="C14" s="4">
        <f t="shared" si="0"/>
        <v>2371495.5699999998</v>
      </c>
      <c r="D14" s="5">
        <f t="shared" si="1"/>
        <v>3538271390.4399996</v>
      </c>
      <c r="E14" s="3">
        <v>351</v>
      </c>
      <c r="F14" s="6">
        <f t="shared" si="2"/>
        <v>1785703.74</v>
      </c>
      <c r="G14" s="5">
        <f t="shared" si="3"/>
        <v>626782012.74000001</v>
      </c>
      <c r="H14" s="7">
        <v>34</v>
      </c>
      <c r="I14" s="9">
        <f t="shared" si="4"/>
        <v>4165053403.1799994</v>
      </c>
    </row>
    <row r="15" spans="1:9" x14ac:dyDescent="0.2">
      <c r="A15" s="3" t="s">
        <v>19</v>
      </c>
      <c r="B15" s="3">
        <v>380</v>
      </c>
      <c r="C15" s="4">
        <f t="shared" si="0"/>
        <v>2371495.5699999998</v>
      </c>
      <c r="D15" s="5">
        <f t="shared" si="1"/>
        <v>901168316.5999999</v>
      </c>
      <c r="E15" s="3">
        <v>36</v>
      </c>
      <c r="F15" s="6">
        <f t="shared" si="2"/>
        <v>1785703.74</v>
      </c>
      <c r="G15" s="5">
        <f t="shared" si="3"/>
        <v>64285334.640000001</v>
      </c>
      <c r="H15" s="7">
        <v>10</v>
      </c>
      <c r="I15" s="9">
        <f t="shared" si="4"/>
        <v>965453651.23999989</v>
      </c>
    </row>
    <row r="16" spans="1:9" x14ac:dyDescent="0.2">
      <c r="A16" s="3" t="s">
        <v>20</v>
      </c>
      <c r="B16" s="3">
        <v>1193</v>
      </c>
      <c r="C16" s="4">
        <f t="shared" si="0"/>
        <v>2371495.5699999998</v>
      </c>
      <c r="D16" s="5">
        <f t="shared" si="1"/>
        <v>2829194215.0099998</v>
      </c>
      <c r="E16" s="3">
        <v>471</v>
      </c>
      <c r="F16" s="6">
        <f t="shared" si="2"/>
        <v>1785703.74</v>
      </c>
      <c r="G16" s="5">
        <f t="shared" si="3"/>
        <v>841066461.53999996</v>
      </c>
      <c r="H16" s="7">
        <v>26</v>
      </c>
      <c r="I16" s="9">
        <f t="shared" si="4"/>
        <v>3670260676.5499997</v>
      </c>
    </row>
    <row r="17" spans="1:9" x14ac:dyDescent="0.2">
      <c r="A17" s="3" t="s">
        <v>21</v>
      </c>
      <c r="B17" s="3">
        <v>45</v>
      </c>
      <c r="C17" s="4">
        <f t="shared" si="0"/>
        <v>2371495.5699999998</v>
      </c>
      <c r="D17" s="5">
        <f t="shared" si="1"/>
        <v>106717300.64999999</v>
      </c>
      <c r="E17" s="3">
        <v>42</v>
      </c>
      <c r="F17" s="6">
        <f t="shared" si="2"/>
        <v>1785703.74</v>
      </c>
      <c r="G17" s="5">
        <f t="shared" si="3"/>
        <v>74999557.079999998</v>
      </c>
      <c r="H17" s="7">
        <v>3</v>
      </c>
      <c r="I17" s="9">
        <f t="shared" si="4"/>
        <v>181716857.72999999</v>
      </c>
    </row>
    <row r="18" spans="1:9" x14ac:dyDescent="0.2">
      <c r="A18" s="3" t="s">
        <v>22</v>
      </c>
      <c r="B18" s="3">
        <v>130</v>
      </c>
      <c r="C18" s="4">
        <f t="shared" si="0"/>
        <v>2371495.5699999998</v>
      </c>
      <c r="D18" s="5">
        <f t="shared" si="1"/>
        <v>308294424.09999996</v>
      </c>
      <c r="E18" s="3">
        <v>41</v>
      </c>
      <c r="F18" s="6">
        <f t="shared" si="2"/>
        <v>1785703.74</v>
      </c>
      <c r="G18" s="5">
        <f t="shared" si="3"/>
        <v>73213853.340000004</v>
      </c>
      <c r="H18" s="7">
        <v>3</v>
      </c>
      <c r="I18" s="9">
        <f t="shared" si="4"/>
        <v>381508277.43999994</v>
      </c>
    </row>
    <row r="19" spans="1:9" x14ac:dyDescent="0.2">
      <c r="A19" s="3" t="s">
        <v>23</v>
      </c>
      <c r="B19" s="3">
        <v>1428</v>
      </c>
      <c r="C19" s="4">
        <f t="shared" si="0"/>
        <v>2371495.5699999998</v>
      </c>
      <c r="D19" s="5">
        <f t="shared" si="1"/>
        <v>3386495673.9599996</v>
      </c>
      <c r="E19" s="3">
        <v>102</v>
      </c>
      <c r="F19" s="6">
        <f t="shared" si="2"/>
        <v>1785703.74</v>
      </c>
      <c r="G19" s="5">
        <f t="shared" si="3"/>
        <v>182141781.47999999</v>
      </c>
      <c r="H19" s="7">
        <v>13</v>
      </c>
      <c r="I19" s="9">
        <f t="shared" si="4"/>
        <v>3568637455.4399996</v>
      </c>
    </row>
    <row r="20" spans="1:9" x14ac:dyDescent="0.2">
      <c r="A20" s="3" t="s">
        <v>24</v>
      </c>
      <c r="B20" s="3">
        <v>248</v>
      </c>
      <c r="C20" s="4">
        <f t="shared" si="0"/>
        <v>2371495.5699999998</v>
      </c>
      <c r="D20" s="5">
        <f t="shared" si="1"/>
        <v>588130901.36000001</v>
      </c>
      <c r="E20" s="3">
        <v>103</v>
      </c>
      <c r="F20" s="6">
        <f t="shared" si="2"/>
        <v>1785703.74</v>
      </c>
      <c r="G20" s="5">
        <f t="shared" si="3"/>
        <v>183927485.22</v>
      </c>
      <c r="H20" s="7">
        <v>7</v>
      </c>
      <c r="I20" s="9">
        <f t="shared" si="4"/>
        <v>772058386.58000004</v>
      </c>
    </row>
    <row r="21" spans="1:9" x14ac:dyDescent="0.2">
      <c r="A21" s="3" t="s">
        <v>25</v>
      </c>
      <c r="B21" s="3">
        <v>953</v>
      </c>
      <c r="C21" s="4">
        <f t="shared" si="0"/>
        <v>2371495.5699999998</v>
      </c>
      <c r="D21" s="5">
        <f t="shared" si="1"/>
        <v>2260035278.21</v>
      </c>
      <c r="E21" s="3">
        <v>639</v>
      </c>
      <c r="F21" s="6">
        <f t="shared" si="2"/>
        <v>1785703.74</v>
      </c>
      <c r="G21" s="5">
        <f t="shared" si="3"/>
        <v>1141064689.8599999</v>
      </c>
      <c r="H21" s="7">
        <v>42</v>
      </c>
      <c r="I21" s="9">
        <f t="shared" si="4"/>
        <v>3401099968.0699997</v>
      </c>
    </row>
    <row r="22" spans="1:9" x14ac:dyDescent="0.2">
      <c r="I22" s="10">
        <f>SUM(I2:I21)</f>
        <v>50815796820.860008</v>
      </c>
    </row>
    <row r="24" spans="1:9" x14ac:dyDescent="0.25">
      <c r="A24" s="11" t="s">
        <v>29</v>
      </c>
    </row>
    <row r="25" spans="1:9" x14ac:dyDescent="0.25">
      <c r="A25" s="11" t="s">
        <v>30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maryid castañeda romero</dc:creator>
  <cp:lastModifiedBy>UNHCRuser</cp:lastModifiedBy>
  <dcterms:created xsi:type="dcterms:W3CDTF">2020-06-04T23:45:46Z</dcterms:created>
  <dcterms:modified xsi:type="dcterms:W3CDTF">2020-06-08T15:20:11Z</dcterms:modified>
</cp:coreProperties>
</file>