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Oscar Javier Gelves\Downloads\"/>
    </mc:Choice>
  </mc:AlternateContent>
  <xr:revisionPtr revIDLastSave="0" documentId="13_ncr:1_{AA053766-6D86-485B-8019-10F697F3A70E}" xr6:coauthVersionLast="47" xr6:coauthVersionMax="47" xr10:uidLastSave="{00000000-0000-0000-0000-000000000000}"/>
  <bookViews>
    <workbookView xWindow="20370" yWindow="-120" windowWidth="29040" windowHeight="15720" xr2:uid="{00000000-000D-0000-FFFF-FFFF00000000}"/>
  </bookViews>
  <sheets>
    <sheet name="Despacho" sheetId="1" r:id="rId1"/>
    <sheet name="Ofic Comunicaciones" sheetId="2" r:id="rId2"/>
    <sheet name="Ofic Control Discipl Interno" sheetId="3" r:id="rId3"/>
    <sheet name="Oficina_Control_Interno" sheetId="4" r:id="rId4"/>
    <sheet name="Ofic Integración Regional" sheetId="5" r:id="rId5"/>
    <sheet name="Ofic Laboratorio Ciudad" sheetId="26" r:id="rId6"/>
    <sheet name="Oficina_Part_Dialogo_Ciudad" sheetId="6" r:id="rId7"/>
    <sheet name="Subsecre Planeación Territorial" sheetId="7" r:id="rId8"/>
    <sheet name="Dirección Planeamiento Local" sheetId="8" r:id="rId9"/>
    <sheet name="Subdirec PL Centro Ampliado" sheetId="9" r:id="rId10"/>
    <sheet name="Subdirec PL Sur Oriente" sheetId="10" r:id="rId11"/>
    <sheet name="Subdirec PL Sur Occidente" sheetId="11" r:id="rId12"/>
    <sheet name="Subdirec PL Occidente" sheetId="12" r:id="rId13"/>
    <sheet name="Subdirec PL Noroccidente" sheetId="13" r:id="rId14"/>
    <sheet name="Subdirec PL Norte" sheetId="14" r:id="rId15"/>
    <sheet name="Subdirec P Rural Sostenible" sheetId="15" r:id="rId16"/>
    <sheet name="Dirección Desarrollo Suelo" sheetId="16" r:id="rId17"/>
    <sheet name="Subdirec Renovación Urbana" sheetId="17" r:id="rId18"/>
    <sheet name="Subdirec Consolidación" sheetId="18" r:id="rId19"/>
    <sheet name="Subdirec Mejoramiento Integral" sheetId="19" r:id="rId20"/>
    <sheet name="Dir. Estructuras Sist Territor" sheetId="20" r:id="rId21"/>
    <sheet name="Subdirec Planes Maestros" sheetId="21" r:id="rId22"/>
    <sheet name="Subdirec Ecourbanismo" sheetId="22" r:id="rId23"/>
    <sheet name="Sub Economía Urbana Rural Regio" sheetId="23" r:id="rId24"/>
    <sheet name="Dirección Trámites Administivos" sheetId="24" r:id="rId25"/>
    <sheet name="Subsecre Pol Púb Plan Soc Econó" sheetId="25" r:id="rId26"/>
    <sheet name="Dir. Formulaci y Seguimiento PP" sheetId="27" r:id="rId27"/>
    <sheet name="Dir. Planeación Dllo Económico" sheetId="28" r:id="rId28"/>
    <sheet name="Dir. Planeación Dllo Social" sheetId="29" r:id="rId29"/>
    <sheet name="Dir. Evaluación PP" sheetId="30" r:id="rId30"/>
    <sheet name="Dir. Diversidad Sexual" sheetId="31" r:id="rId31"/>
    <sheet name="Subsecre Planeación Inversión" sheetId="32" r:id="rId32"/>
    <sheet name="Dir. Programación Inversion PDD" sheetId="33" r:id="rId33"/>
    <sheet name="Dir. Programación Inversion PDL" sheetId="34" r:id="rId34"/>
    <sheet name="Dirección_Inversiones_estrategi" sheetId="35" r:id="rId35"/>
    <sheet name="Sub. de Información" sheetId="36" r:id="rId36"/>
    <sheet name="Dirección_Cartografia" sheetId="37" r:id="rId37"/>
    <sheet name="Dirección_Informa_y_Estadistica" sheetId="38" r:id="rId38"/>
    <sheet name="Dirección de Registros Sociales" sheetId="39" r:id="rId39"/>
    <sheet name="Dirección de Estratificación" sheetId="40" r:id="rId40"/>
    <sheet name="Sub. Jurídica" sheetId="41" r:id="rId41"/>
    <sheet name="Dir. Análisis Conceptos Jurid" sheetId="42" r:id="rId42"/>
    <sheet name="Dirección Defensa Judicial" sheetId="43" r:id="rId43"/>
    <sheet name="Subsecretaría Gestión Instituci" sheetId="44" r:id="rId44"/>
    <sheet name="Dir Planeación Institucional " sheetId="45" r:id="rId45"/>
    <sheet name="Dir Talento Humano" sheetId="46" r:id="rId46"/>
    <sheet name="Direccción TIC" sheetId="47" r:id="rId47"/>
    <sheet name="Dir. Servicio a la Ciudadanía" sheetId="48" r:id="rId48"/>
    <sheet name="Dir. Administrativa" sheetId="50" r:id="rId49"/>
    <sheet name="Dir. Financiera" sheetId="51" r:id="rId50"/>
    <sheet name="Dir. Contratación" sheetId="52" r:id="rId51"/>
  </sheets>
  <definedNames>
    <definedName name="_xlnm.Print_Area" localSheetId="0">Despacho!$A$1:$D$36</definedName>
    <definedName name="_xlnm.Print_Area" localSheetId="44">'Dir Planeación Institucional '!$A$1:$E$68</definedName>
    <definedName name="_xlnm.Print_Area" localSheetId="45">'Dir Talento Humano'!$A$1:$E$48</definedName>
    <definedName name="_xlnm.Print_Area" localSheetId="48">'Dir. Administrativa'!$A$1:$E$52</definedName>
    <definedName name="_xlnm.Print_Area" localSheetId="41">'Dir. Análisis Conceptos Jurid'!$A$1:$E$32</definedName>
    <definedName name="_xlnm.Print_Area" localSheetId="50">'Dir. Contratación'!$A$1:$E$40</definedName>
    <definedName name="_xlnm.Print_Area" localSheetId="30">'Dir. Diversidad Sexual'!$A$1:$E$85</definedName>
    <definedName name="_xlnm.Print_Area" localSheetId="20">'Dir. Estructuras Sist Territor'!$A$1:$E$35</definedName>
    <definedName name="_xlnm.Print_Area" localSheetId="29">'Dir. Evaluación PP'!$A$1:$E$32</definedName>
    <definedName name="_xlnm.Print_Area" localSheetId="49">'Dir. Financiera'!$A$1:$E$43</definedName>
    <definedName name="_xlnm.Print_Area" localSheetId="26">'Dir. Formulaci y Seguimiento PP'!$A$1:$E$34</definedName>
    <definedName name="_xlnm.Print_Area" localSheetId="27">'Dir. Planeación Dllo Económico'!$A$1:$E$41</definedName>
    <definedName name="_xlnm.Print_Area" localSheetId="28">'Dir. Planeación Dllo Social'!$A$1:$E$38</definedName>
    <definedName name="_xlnm.Print_Area" localSheetId="32">'Dir. Programación Inversion PDD'!$A$1:$E$50</definedName>
    <definedName name="_xlnm.Print_Area" localSheetId="33">'Dir. Programación Inversion PDL'!$A$1:$E$42</definedName>
    <definedName name="_xlnm.Print_Area" localSheetId="47">'Dir. Servicio a la Ciudadanía'!$A$1:$E$52</definedName>
    <definedName name="_xlnm.Print_Area" localSheetId="46">'Direccción TIC'!$A$1:$E$52</definedName>
    <definedName name="_xlnm.Print_Area" localSheetId="39">'Dirección de Estratificación'!$A$1:$E$31</definedName>
    <definedName name="_xlnm.Print_Area" localSheetId="38">'Dirección de Registros Sociales'!$A$1:$E$37</definedName>
    <definedName name="_xlnm.Print_Area" localSheetId="42">'Dirección Defensa Judicial'!$A$1:$E$32</definedName>
    <definedName name="_xlnm.Print_Area" localSheetId="16">'Dirección Desarrollo Suelo'!$A$1:$E$36</definedName>
    <definedName name="_xlnm.Print_Area" localSheetId="8">'Dirección Planeamiento Local'!$A$1:$E$45</definedName>
    <definedName name="_xlnm.Print_Area" localSheetId="24">'Dirección Trámites Administivos'!$A$1:$E$34</definedName>
    <definedName name="_xlnm.Print_Area" localSheetId="36">Dirección_Cartografia!$A$1:$E$36</definedName>
    <definedName name="_xlnm.Print_Area" localSheetId="37">Dirección_Informa_y_Estadistica!$A$1:$E$34</definedName>
    <definedName name="_xlnm.Print_Area" localSheetId="34">Dirección_Inversiones_estrategi!$A$1:$E$43</definedName>
    <definedName name="_xlnm.Print_Area" localSheetId="1">'Ofic Comunicaciones'!$A$1:$E$41</definedName>
    <definedName name="_xlnm.Print_Area" localSheetId="2">'Ofic Control Discipl Interno'!$A$1:$E$39</definedName>
    <definedName name="_xlnm.Print_Area" localSheetId="4">'Ofic Integración Regional'!$A$1:$E$60</definedName>
    <definedName name="_xlnm.Print_Area" localSheetId="5">'Ofic Laboratorio Ciudad'!$A$1:$E$50</definedName>
    <definedName name="_xlnm.Print_Area" localSheetId="3">Oficina_Control_Interno!$A$1:$E$37</definedName>
    <definedName name="_xlnm.Print_Area" localSheetId="6">Oficina_Part_Dialogo_Ciudad!$A$1:$E$58</definedName>
    <definedName name="_xlnm.Print_Area" localSheetId="23">'Sub Economía Urbana Rural Regio'!$A$1:$E$28</definedName>
    <definedName name="_xlnm.Print_Area" localSheetId="35">'Sub. de Información'!$A$1:$E$33</definedName>
    <definedName name="_xlnm.Print_Area" localSheetId="40">'Sub. Jurídica'!$A$1:$E$33</definedName>
    <definedName name="_xlnm.Print_Area" localSheetId="18">'Subdirec Consolidación'!#REF!</definedName>
    <definedName name="_xlnm.Print_Area" localSheetId="22">'Subdirec Ecourbanismo'!$A$1:$E$34</definedName>
    <definedName name="_xlnm.Print_Area" localSheetId="19">'Subdirec Mejoramiento Integral'!$A$1:$E$29</definedName>
    <definedName name="_xlnm.Print_Area" localSheetId="15">'Subdirec P Rural Sostenible'!$A$1:$E$32</definedName>
    <definedName name="_xlnm.Print_Area" localSheetId="9">'Subdirec PL Centro Ampliado'!$A$1:$E$45</definedName>
    <definedName name="_xlnm.Print_Area" localSheetId="13">'Subdirec PL Noroccidente'!#REF!</definedName>
    <definedName name="_xlnm.Print_Area" localSheetId="14">'Subdirec PL Norte'!#REF!</definedName>
    <definedName name="_xlnm.Print_Area" localSheetId="12">'Subdirec PL Occidente'!#REF!</definedName>
    <definedName name="_xlnm.Print_Area" localSheetId="11">'Subdirec PL Sur Occidente'!#REF!</definedName>
    <definedName name="_xlnm.Print_Area" localSheetId="10">'Subdirec PL Sur Oriente'!#REF!</definedName>
    <definedName name="_xlnm.Print_Area" localSheetId="21">'Subdirec Planes Maestros'!$A$1:$E$30</definedName>
    <definedName name="_xlnm.Print_Area" localSheetId="17">'Subdirec Renovación Urbana'!$A$1:$E$30</definedName>
    <definedName name="_xlnm.Print_Area" localSheetId="31">'Subsecre Planeación Inversión'!$A$1:$E$35</definedName>
    <definedName name="_xlnm.Print_Area" localSheetId="7">'Subsecre Planeación Territorial'!$A$1:$E$62</definedName>
    <definedName name="_xlnm.Print_Area" localSheetId="25">'Subsecre Pol Púb Plan Soc Econó'!$A$1:$E$43</definedName>
    <definedName name="_xlnm.Print_Area" localSheetId="43">'Subsecretaría Gestión Instituci'!$A$1:$E$36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2" l="1"/>
  <c r="D28" i="52" s="1"/>
  <c r="C29" i="52" s="1"/>
  <c r="C32" i="52" s="1"/>
  <c r="D18" i="52"/>
  <c r="D21" i="52"/>
  <c r="D13" i="51" l="1"/>
  <c r="D31" i="51" s="1"/>
  <c r="C32" i="51" s="1"/>
  <c r="C35" i="51" s="1"/>
  <c r="D22" i="51"/>
  <c r="D28" i="51"/>
  <c r="D13" i="50" l="1"/>
  <c r="D40" i="50" s="1"/>
  <c r="C41" i="50" s="1"/>
  <c r="C44" i="50" s="1"/>
  <c r="D16" i="50"/>
  <c r="D19" i="50"/>
  <c r="D22" i="50"/>
  <c r="D24" i="50"/>
  <c r="D26" i="50"/>
  <c r="D27" i="50"/>
  <c r="D29" i="50"/>
  <c r="D13" i="48" l="1"/>
  <c r="D16" i="48"/>
  <c r="D19" i="48"/>
  <c r="D22" i="48"/>
  <c r="D40" i="48" s="1"/>
  <c r="C41" i="48" s="1"/>
  <c r="C44" i="48" s="1"/>
  <c r="D24" i="48"/>
  <c r="D26" i="48"/>
  <c r="D27" i="48"/>
  <c r="D29" i="48"/>
  <c r="D13" i="47" l="1"/>
  <c r="D15" i="47"/>
  <c r="D17" i="47"/>
  <c r="D20" i="47"/>
  <c r="D26" i="47"/>
  <c r="D29" i="47"/>
  <c r="D30" i="47"/>
  <c r="D32" i="47"/>
  <c r="D34" i="47"/>
  <c r="D36" i="47"/>
  <c r="D38" i="47"/>
  <c r="D40" i="47"/>
  <c r="C41" i="47" s="1"/>
  <c r="C44" i="47" s="1"/>
  <c r="D20" i="46" l="1"/>
  <c r="D36" i="46" s="1"/>
  <c r="C37" i="46" s="1"/>
  <c r="C40" i="46" s="1"/>
  <c r="D13" i="45" l="1"/>
  <c r="D56" i="45" s="1"/>
  <c r="C57" i="45" s="1"/>
  <c r="C60" i="45" s="1"/>
  <c r="D14" i="45"/>
  <c r="D43" i="45"/>
  <c r="D47" i="45"/>
  <c r="D13" i="44" l="1"/>
  <c r="D18" i="44" s="1"/>
  <c r="C19" i="44" s="1"/>
  <c r="C28" i="44" s="1"/>
  <c r="C26" i="44"/>
  <c r="D13" i="43" l="1"/>
  <c r="D20" i="43" s="1"/>
  <c r="C21" i="43" s="1"/>
  <c r="C24" i="43" s="1"/>
  <c r="D14" i="43"/>
  <c r="D15" i="43"/>
  <c r="D18" i="43"/>
  <c r="D13" i="42" l="1"/>
  <c r="D20" i="42" s="1"/>
  <c r="C21" i="42" s="1"/>
  <c r="C24" i="42" s="1"/>
  <c r="D14" i="42"/>
  <c r="D18" i="42"/>
  <c r="D13" i="41" l="1"/>
  <c r="D14" i="41"/>
  <c r="D15" i="41"/>
  <c r="D16" i="41"/>
  <c r="D17" i="41"/>
  <c r="D18" i="41"/>
  <c r="C19" i="41"/>
  <c r="D19" i="41" s="1"/>
  <c r="D21" i="41" s="1"/>
  <c r="C25" i="41"/>
  <c r="D13" i="40" l="1"/>
  <c r="D14" i="40"/>
  <c r="D15" i="40"/>
  <c r="D16" i="40"/>
  <c r="D19" i="40" s="1"/>
  <c r="C20" i="40" s="1"/>
  <c r="C23" i="40" s="1"/>
  <c r="D13" i="39" l="1"/>
  <c r="D25" i="39" s="1"/>
  <c r="C26" i="39" s="1"/>
  <c r="C29" i="39" s="1"/>
  <c r="D14" i="39"/>
  <c r="D15" i="39"/>
  <c r="D16" i="39"/>
  <c r="D17" i="39"/>
  <c r="D18" i="39"/>
  <c r="D19" i="39"/>
  <c r="D20" i="39"/>
  <c r="D13" i="38" l="1"/>
  <c r="D22" i="38" s="1"/>
  <c r="C23" i="38" s="1"/>
  <c r="C26" i="38" s="1"/>
  <c r="D14" i="38"/>
  <c r="D16" i="38"/>
  <c r="D17" i="38"/>
  <c r="D18" i="38"/>
  <c r="D19" i="38"/>
  <c r="D20" i="38"/>
  <c r="D13" i="37" l="1"/>
  <c r="D14" i="37"/>
  <c r="D15" i="37"/>
  <c r="D18" i="37"/>
  <c r="D21" i="37"/>
  <c r="D24" i="37"/>
  <c r="C25" i="37" s="1"/>
  <c r="C28" i="37" s="1"/>
  <c r="C13" i="36" l="1"/>
  <c r="D13" i="36" s="1"/>
  <c r="D16" i="36" s="1"/>
  <c r="C17" i="36" s="1"/>
  <c r="C25" i="36" s="1"/>
  <c r="C14" i="36"/>
  <c r="D14" i="36"/>
  <c r="C23" i="36"/>
  <c r="D13" i="35" l="1"/>
  <c r="D31" i="35" s="1"/>
  <c r="C32" i="35" s="1"/>
  <c r="C35" i="35" s="1"/>
  <c r="D17" i="35"/>
  <c r="D25" i="35"/>
  <c r="D13" i="34" l="1"/>
  <c r="D18" i="34"/>
  <c r="D20" i="34"/>
  <c r="D30" i="34" s="1"/>
  <c r="C31" i="34" s="1"/>
  <c r="C34" i="34" s="1"/>
  <c r="D22" i="34"/>
  <c r="D25" i="34"/>
  <c r="D13" i="33" l="1"/>
  <c r="D18" i="33"/>
  <c r="D38" i="33" s="1"/>
  <c r="C39" i="33" s="1"/>
  <c r="C42" i="33" s="1"/>
  <c r="D23" i="33"/>
  <c r="D24" i="33"/>
  <c r="D26" i="33"/>
  <c r="D33" i="33"/>
  <c r="D13" i="32" l="1"/>
  <c r="D18" i="32" s="1"/>
  <c r="C19" i="32" s="1"/>
  <c r="C27" i="32" s="1"/>
  <c r="D16" i="32"/>
  <c r="C25" i="32"/>
  <c r="D13" i="31" l="1"/>
  <c r="D73" i="31" s="1"/>
  <c r="C74" i="31" s="1"/>
  <c r="C77" i="31" s="1"/>
  <c r="D16" i="31"/>
  <c r="D20" i="31"/>
  <c r="D24" i="31"/>
  <c r="D28" i="31"/>
  <c r="D32" i="31"/>
  <c r="D35" i="31"/>
  <c r="D37" i="31"/>
  <c r="D40" i="31"/>
  <c r="D43" i="31"/>
  <c r="D46" i="31"/>
  <c r="D49" i="31"/>
  <c r="D52" i="31"/>
  <c r="D55" i="31"/>
  <c r="D58" i="31"/>
  <c r="D61" i="31"/>
  <c r="D64" i="31"/>
  <c r="D68" i="31"/>
  <c r="D71" i="31"/>
  <c r="D13" i="30" l="1"/>
  <c r="D16" i="30"/>
  <c r="D18" i="30"/>
  <c r="D20" i="30"/>
  <c r="C24" i="30"/>
  <c r="D13" i="29" l="1"/>
  <c r="D26" i="29" s="1"/>
  <c r="D16" i="29"/>
  <c r="D19" i="29"/>
  <c r="D22" i="29"/>
  <c r="C30" i="29"/>
  <c r="D13" i="28" l="1"/>
  <c r="D29" i="28" s="1"/>
  <c r="D16" i="28"/>
  <c r="D20" i="28"/>
  <c r="D23" i="28"/>
  <c r="D26" i="28"/>
  <c r="C33" i="28"/>
  <c r="C26" i="27" l="1"/>
  <c r="C50" i="6"/>
  <c r="C40" i="26"/>
  <c r="C42" i="26"/>
  <c r="D13" i="27"/>
  <c r="D16" i="27"/>
  <c r="D19" i="27"/>
  <c r="D23" i="27"/>
  <c r="D13" i="26" l="1"/>
  <c r="D15" i="26"/>
  <c r="D17" i="26"/>
  <c r="D19" i="26"/>
  <c r="D34" i="26" s="1"/>
  <c r="D21" i="26"/>
  <c r="D25" i="26"/>
  <c r="D13" i="25" l="1"/>
  <c r="C21" i="25"/>
  <c r="D21" i="25" s="1"/>
  <c r="D23" i="25" s="1"/>
  <c r="C33" i="25"/>
  <c r="C35" i="25"/>
  <c r="D15" i="24" l="1"/>
  <c r="D16" i="24"/>
  <c r="D18" i="24"/>
  <c r="D23" i="24" s="1"/>
  <c r="C24" i="24" s="1"/>
  <c r="C26" i="24" s="1"/>
  <c r="D14" i="23"/>
  <c r="D17" i="23" s="1"/>
  <c r="C18" i="23" s="1"/>
  <c r="C20" i="23" s="1"/>
  <c r="D13" i="23"/>
  <c r="D13" i="22" l="1"/>
  <c r="D14" i="22"/>
  <c r="D15" i="22"/>
  <c r="D16" i="22"/>
  <c r="D17" i="22"/>
  <c r="D23" i="22"/>
  <c r="C26" i="22"/>
  <c r="D13" i="21"/>
  <c r="D19" i="21" s="1"/>
  <c r="C22" i="21"/>
  <c r="D13" i="20" l="1"/>
  <c r="D14" i="20"/>
  <c r="D24" i="20" s="1"/>
  <c r="C25" i="20" s="1"/>
  <c r="C27" i="20" s="1"/>
  <c r="D15" i="20"/>
  <c r="D16" i="20"/>
  <c r="D17" i="20"/>
  <c r="D22" i="20"/>
  <c r="D13" i="19" l="1"/>
  <c r="D18" i="19" s="1"/>
  <c r="C19" i="19" s="1"/>
  <c r="C21" i="19" s="1"/>
  <c r="D13" i="18" l="1"/>
  <c r="D14" i="18"/>
  <c r="D16" i="18"/>
  <c r="D17" i="18"/>
  <c r="D18" i="18"/>
  <c r="D24" i="18"/>
  <c r="C27" i="18"/>
  <c r="D13" i="17"/>
  <c r="D19" i="17" s="1"/>
  <c r="C22" i="17" s="1"/>
  <c r="D13" i="16" l="1"/>
  <c r="D25" i="16" s="1"/>
  <c r="D14" i="16"/>
  <c r="D16" i="16"/>
  <c r="D17" i="16"/>
  <c r="D18" i="16"/>
  <c r="C23" i="16"/>
  <c r="D23" i="16" s="1"/>
  <c r="D13" i="15" l="1"/>
  <c r="D21" i="15" s="1"/>
  <c r="D14" i="15"/>
  <c r="D18" i="15"/>
  <c r="C22" i="15" l="1"/>
  <c r="C24" i="15"/>
  <c r="D13" i="14"/>
  <c r="D16" i="14"/>
  <c r="D18" i="14"/>
  <c r="D20" i="14"/>
  <c r="D33" i="14" s="1"/>
  <c r="D21" i="14"/>
  <c r="D13" i="13"/>
  <c r="D33" i="13" s="1"/>
  <c r="D16" i="13"/>
  <c r="D18" i="13"/>
  <c r="D20" i="13"/>
  <c r="D21" i="13"/>
  <c r="D13" i="12"/>
  <c r="D33" i="12" s="1"/>
  <c r="D16" i="12"/>
  <c r="D18" i="12"/>
  <c r="D20" i="12"/>
  <c r="D21" i="12"/>
  <c r="D13" i="11"/>
  <c r="D33" i="11" s="1"/>
  <c r="D16" i="11"/>
  <c r="D18" i="11"/>
  <c r="D20" i="11"/>
  <c r="D21" i="11"/>
  <c r="D13" i="10"/>
  <c r="D33" i="10" s="1"/>
  <c r="D16" i="10"/>
  <c r="D18" i="10"/>
  <c r="D20" i="10"/>
  <c r="D21" i="10"/>
  <c r="D13" i="9"/>
  <c r="D16" i="9"/>
  <c r="D18" i="9"/>
  <c r="D20" i="9"/>
  <c r="D33" i="9" s="1"/>
  <c r="D21" i="9"/>
  <c r="C33" i="9"/>
  <c r="D13" i="8" l="1"/>
  <c r="D16" i="8"/>
  <c r="D34" i="8" s="1"/>
  <c r="D18" i="8"/>
  <c r="D20" i="8"/>
  <c r="D21" i="8"/>
  <c r="C32" i="8"/>
  <c r="D32" i="8"/>
  <c r="C52" i="7" l="1"/>
  <c r="C40" i="7"/>
  <c r="D40" i="7" s="1"/>
  <c r="D29" i="7"/>
  <c r="D26" i="7"/>
  <c r="D17" i="7"/>
  <c r="D13" i="7"/>
  <c r="D42" i="7" l="1"/>
  <c r="C43" i="7" s="1"/>
  <c r="C54" i="7" s="1"/>
  <c r="C48" i="6"/>
  <c r="D25" i="6"/>
  <c r="D23" i="6"/>
  <c r="D19" i="6"/>
  <c r="D16" i="6"/>
  <c r="D13" i="6"/>
  <c r="D41" i="6" s="1"/>
  <c r="D17" i="5" l="1"/>
  <c r="D20" i="5"/>
  <c r="D23" i="5"/>
  <c r="D25" i="5"/>
  <c r="D43" i="5" s="1"/>
  <c r="C44" i="5" s="1"/>
  <c r="C52" i="5" s="1"/>
  <c r="D27" i="5"/>
  <c r="D30" i="5"/>
  <c r="D32" i="5"/>
  <c r="D35" i="5"/>
  <c r="C50" i="5"/>
  <c r="D13" i="4" l="1"/>
  <c r="D26" i="4" s="1"/>
  <c r="D17" i="4"/>
  <c r="C29" i="4"/>
  <c r="D13" i="3" l="1"/>
  <c r="D28" i="3" s="1"/>
  <c r="C29" i="3" s="1"/>
  <c r="C31" i="3" s="1"/>
  <c r="D17" i="3"/>
  <c r="D20" i="3"/>
  <c r="D22" i="2" l="1"/>
  <c r="D19" i="2"/>
  <c r="D17" i="2"/>
  <c r="D13" i="2"/>
  <c r="D30" i="2" s="1"/>
  <c r="C31" i="2" s="1"/>
  <c r="C33" i="2" s="1"/>
  <c r="C27" i="1" l="1"/>
</calcChain>
</file>

<file path=xl/sharedStrings.xml><?xml version="1.0" encoding="utf-8"?>
<sst xmlns="http://schemas.openxmlformats.org/spreadsheetml/2006/main" count="2718" uniqueCount="1082">
  <si>
    <t>EVALUACIÓN DE LA GESTIÓN POR DEPENDENCIAS</t>
  </si>
  <si>
    <t>OFICINA DE CONTROL INTERNO</t>
  </si>
  <si>
    <t>VIGENCIA 2024</t>
  </si>
  <si>
    <t>1. DEPENDENCIA</t>
  </si>
  <si>
    <t>DESPACHO</t>
  </si>
  <si>
    <t>2. DIRECCIÓN</t>
  </si>
  <si>
    <t>NO APLICA</t>
  </si>
  <si>
    <t>3. SUBDIRECCIÓN</t>
  </si>
  <si>
    <t>4. OBJETIVOS INSTITUCIONALES RELACIONADOS CON LA DEPENDENCIA</t>
  </si>
  <si>
    <t>Objetivos Estratégicos: 
- Fortalecer la formulación, seguimiento y evaluación de planes, programas, políticas y proyectos en la ciudad en materia económica, social y ambiental de forma coordinada y articulada con los actores de Bogotá Región.
- Definir y promover un modelo colectivo de ciudad en el largo plazo, mediante la reglamentación y viabilización del territorio, a través de los instrumentos de planeación buscando el bienestar de la ciudadanía.
- Liderar la formulación, seguimiento y evaluación de la inversión pública, generando insumos para la toma de decisiones, que permitan maximizar el impacto de las inversiones en el territorio.
- Fortalecer la estructura y la cultura institucional para contribuir a una gestión pública efectiva, mediante el desarrollo de habilidades para el talento humano, simplificación de procesos, mecanismos eficientes para la toma de decisiones y mejora continua.
- Fortalecer la generación, procesamiento y disponibilidad de la información estratégica de Bogotá Región, que favorezcan la toma de decisiones efectivas alrededor de la formulación, gestión, seguimiento y evaluación de las políticas públicas.
- Diseñar y generar espacios colaborativos de participación ciudadana con enfoque diferencial, en la formulación, seguimiento y evaluación de los instrumentos y procesos de planeación.
- Impulsar una estrategia de transformación digital de la SDP, por medio del desarrollo tecnológico de herramientas que permitan generar valor a los procesos misionales y los servicios digitales de la entidad para los grupos de valor e interés.
- Desarrollar e implementar una estrategia de gestión del conocimiento e innovación interna que permita retener experiencias y fomentar nuevas formas de trabajo y soluciones innovadoras en la entidad además, de apoyar la formulación de la política de Ciencia Tecnología e Innovación en el Distrito.</t>
  </si>
  <si>
    <t>5. COMPROMISOS ASOCIADOS AL CUMPLIMIENTO DEL OBJETIVO INSTITUCIONAL</t>
  </si>
  <si>
    <t>6. MEDICIÓN COMPROMISOS</t>
  </si>
  <si>
    <t>6.1 META / ALCANCE</t>
  </si>
  <si>
    <t>6.2 RESULTADO (%)</t>
  </si>
  <si>
    <t>6.3 ANÁLISIS DE RESULTADOS</t>
  </si>
  <si>
    <t>CALIFICACIÓN DEPENDENDENCIA 
OFICINA ASESORA DE COMUNICACIONES</t>
  </si>
  <si>
    <t>METAS ASOCIADAS A LA DEPENDENDENCIA 
OFICINA ASESORA DE COMUNICACIONES</t>
  </si>
  <si>
    <t>CALIFICACIÓN DEPENDENDENCIA 
OFICINA  DE CONTROL DISCIPLINARIO INTERNO</t>
  </si>
  <si>
    <t>METAS ASOCIADAS A LA DEPENDENDENCIA 
OFICINA  DE CONTROL DISCIPLINARIO INTERNO</t>
  </si>
  <si>
    <t>CALIFICACIÓN DEPENDENDENCIA 
OFICINA  DE CONTROL INTERNO</t>
  </si>
  <si>
    <t>METAS ASOCIADAS A LA DEPENDENDENCIA 
OFICINA  DE CONTROL INTERNO</t>
  </si>
  <si>
    <t>CALIFICACIÓN DEPENDENDENCIA 
OFICINA DE INTEGRACIÓN REGIONAL</t>
  </si>
  <si>
    <t>METAS ASOCIADAS A LA DEPENDENDENCIA
OFICINA DE INTEGRACIÓN REGIONAL</t>
  </si>
  <si>
    <t>CALIFICACIÓN DEPENDENDENCIA 
OFICINA DE LABORATORIO DE CIUDAD</t>
  </si>
  <si>
    <t>METAS ASOCIADAS A LA DEPENDENDENCIA
OFICINA DE LABORATORIO DE CIUDAD</t>
  </si>
  <si>
    <t>CALIFICACIÓN DEPENDENDENCIA 
OFICINA  DE PARTICIPACIÓN Y DIÁLOGO DE CIUDAD</t>
  </si>
  <si>
    <t>METAS ASOCIADAS A LA DEPENDENDENCIA
OFICINA  DE PARTICIPACIÓN Y DIÁLOGO DE CIUDAD</t>
  </si>
  <si>
    <t>CALIFICACIÓN DEPENDENDENCIA
SUBSECRETARÍA DE PLANEACIÓN TERRITORIAL</t>
  </si>
  <si>
    <t>METAS ASOCIADAS A LA DEPENDENDENCIA
SUBSECRETARÍA DE PLANEACIÓN TERRITORIAL</t>
  </si>
  <si>
    <t>CALIFICACIÓN DEPENDENDENCIA
SUBSECRETARÍA DE POLÍTICAS PÚBLICAS Y PLANEACIÓN SOCIAL Y ECONÓMICA</t>
  </si>
  <si>
    <t>METAS ASOCIADAS A LA DEPENDENDENCIA
SUBSECRETARÍA DE POLÍTICAS PÚBLICAS Y PLANEACIÓN SOCIAL Y ECONÓMICA</t>
  </si>
  <si>
    <t>CALIFICACIÓN DEPENDENDENCIA
SUBSECRETARÍA DE PLANEACIÓN DE LA INVERSIÓN</t>
  </si>
  <si>
    <t>METAS ASOCIADAS A LA DEPENDENDENCIA
SUBSECRETARÍA DE PLANEACIÓN DE LA INVERSIÓN</t>
  </si>
  <si>
    <t>CALIFICACIÓN DEPENDENDENCIA
SUBSECRETARÍA DE INFORMACIÓN</t>
  </si>
  <si>
    <t>METAS ASOCIADAS A LA DEPENDENDENCIA
SUBSECRETARÍA DE INFORMACIÓN</t>
  </si>
  <si>
    <t>CALIFICACIÓN DEPENDENDENCIA
SUBSECRETARÍA JURÍDICA</t>
  </si>
  <si>
    <t>METAS ASOCIADAS A LA DEPENDENDENCIA
SUBSECRETARÍA JURÍDICA</t>
  </si>
  <si>
    <t>CALIFICACIÓN DEPENDENDENCIA
SUBSECRETARÍA DE GESTIÓN INSTITUCIONAL</t>
  </si>
  <si>
    <t>METAS ASOCIADAS A LA DEPENDENDENCIA
SUBSECRETARÍA DE GESTIÓN INSTITUCIONAL</t>
  </si>
  <si>
    <t>TOTAL CUMPLIMIENTO DEL POA POR DEPENDENCIA</t>
  </si>
  <si>
    <t>7. EVALUACIÓN DE LA OFICINA DE CONTROL INTERNO A LOS COMPROMISOS DE LA DEPENDENCIA</t>
  </si>
  <si>
    <t>8. RECOMENDACIÓN DE MEJORAMIENTO DE LA OFICINA DE CONTROL INTERNO</t>
  </si>
  <si>
    <t>FECHA DE EVALUACIÓN</t>
  </si>
  <si>
    <t>NOMBRE FUNCIONARIO OFICINA DE CONTROL INTERNO QUE EVALUA</t>
  </si>
  <si>
    <t>OSCAR JAVIER GELVES PEDRAZA / FRANCISCO J SALDARRIAGA L</t>
  </si>
  <si>
    <t>NOMBRE JEFE DE OFICINA DE CONTROL INTERNO QUE EVALUA</t>
  </si>
  <si>
    <t>DENIS PARRA SUAREZ</t>
  </si>
  <si>
    <t>1. SUBSECRETARÍA U OFICINA</t>
  </si>
  <si>
    <t>OFICINA ASESORA DE COMUNICACIONES</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</si>
  <si>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</si>
  <si>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5.1 ACTIVIDADES ASOCIADAS A LA META</t>
  </si>
  <si>
    <t xml:space="preserve"> 5.2 % AVANCE POR ACTIVIDAD</t>
  </si>
  <si>
    <t>5.3 RESULTADO (%)</t>
  </si>
  <si>
    <t>5.4 ANÁLISIS DE RESULTADOS</t>
  </si>
  <si>
    <t>Desarrollar en el 2024, 1 (una) estrategia de comunicación interna y externa</t>
  </si>
  <si>
    <t>Diseñar las actividades planteadas en el marco de la estrategia de comunicación interna de la SDP.</t>
  </si>
  <si>
    <t>Revisados los resultados en (4) cuatro actividades definidas para el desarrollo del objetivo previsto, presenta un balance positivo para el cumplimiento de la meta al 100 %.
Revisado el reporte de la dependencia se observa que durante la vigencia 2024 se desarrollaron estrategias de comunicación interna y externa, se diseñaron 46 estrategias de comunicación interna y se divulgaron 1.556 temas o contenidos a través de los diferentes medios internos. Adicionalmente, en materia de diseño gráfico se produjeron 956,5 piezas gráficas, de comunicación externa se diseñaron 473,5 piezas, de comunicación interna se realizaron 469 piezas y de comunicación interna y externa 14 piezas. En medios Audiovisuales se realizaron  84 cubrimientos, 34 internos y 50 externos; y 75 videos, 29 ediciones de videos internos y 46 externos. Se elaboraron 131 boletines de prensa, 18 estrategias de comunicación externa y 26 guiones.
En conclusión se mantuvo informada tanto a la ciudadanía y partes interesadas con la información relacionada con la entidad y al interior de la entidad también se mantuvo informados a los colaboradores en diferentes tema de caracter interno.</t>
  </si>
  <si>
    <t>Ejecutar las actividades planteadas en el marco de la estrategia de comunicación interna de la SDP.</t>
  </si>
  <si>
    <t>Elaborar contenidos periodísticos</t>
  </si>
  <si>
    <t xml:space="preserve">Producir piezas gráficas y audiovisuales de comunicación (IN HOUSE) </t>
  </si>
  <si>
    <t>Obtener en el 2024 un promedio mayor al 75 % de registros producidos por la SDP que tengan valoración positiva o neutral en medios de comunicación masiva</t>
  </si>
  <si>
    <t>Realizar seguimiento a los resultados obtenidos en los registros positivos y neutros de las noticias emitidas por los diferentes medios de comunicación para toma de decisiones.</t>
  </si>
  <si>
    <t>Revisados los resultados en (2) dos actividades definidas para el desarrollo del objetivo previsto, presenta un balance positivo para el cumplimiento de la meta al 100 %.
Se observo que la dependencia avanzo en el cumplimiento de su objetivo institucional obteniendo una percepción positiva en general de las estrategias diseñadas y ejecutadas de comunicaciones. En total se registraron 1.498 noticias:  su mayoría en medios digitales. El 65% de las noticias registradas fueron de carácter neutro (970 notas), y un 26% (399 notas) con tono positivo y 8% (131 notas) con tono negativo. Es decir que el 91% de las noticias registradas entre enero y diciembre fueron positivas. Lo anterior permitió visibilidad de la entidad frente a las actividades realizadas, logros y proyectos.</t>
  </si>
  <si>
    <t>Analizar los resultados obtenidos en los registros positivos y neutros de las noticias emitidas por los diferentes medios de comunicación</t>
  </si>
  <si>
    <t>Realizar 100 % de servicios de  divulgación y publicación de la SDP</t>
  </si>
  <si>
    <t>Implementación de acciones de comunicación interna o externa para la divulgación de la información de la Secretaría Distrital de Planeación 2024</t>
  </si>
  <si>
    <t xml:space="preserve">Revisados los resultados en (3) tres actividades definidas para el desarrollo del objetivo previsto, presenta un balance positivo para el cumplimiento de la meta al 100 %.
Se observo frente a esta meta se dio cumplimiento a través del diseño de 668 piezas gráficas, 154 piezas de comunicación interna y 514 piezas de comunicación externa. 
Se dió mayor visibilidad a la entidad, mediante diferentes acciones de comunicación. Se implementó la estrategia digital Bogotá mi casa y Somos Planeación, se invitó a participar en Smart City Expo Bogotá 2024 y a asistir a sus conferencias,  se invitó a participar de las inscripciones de las Asambleas Deliberativas, se visibilizó el Plan Parcial Mudela del Río, entre otros. Así mismo, se mantuvo informado al público interno sobre eventos  y noticias de la Secretaría. </t>
  </si>
  <si>
    <t>Diseño, elaboración o producción de piezas gráficas de comunicación externa e interna de la Entidad 2024.</t>
  </si>
  <si>
    <t>Diseño y desarrollo de aplicaciones multimedia y/o producción de videos 2024.</t>
  </si>
  <si>
    <t>E-CA-005 Implementar en el 2024 el  100 % de las actividades requeridas para mantener el Sistema de Gestión MIPG de la entidad.</t>
  </si>
  <si>
    <t>Mantener actualizada la información y realizar el monitoreo del tráfico del portal web de la SDP.</t>
  </si>
  <si>
    <t>Revisados los resultados en (7) siete actividades definidas para el desarrollo del objetivo previsto, presenta un balance positivo para el cumplimiento de la meta al 100 %.
Revisado el reporte de la dependencia se observa que se realizó gestión en el monitoreo de riesgos de gestión, se actualizaron los riesgos de gestión para el proceso de Comunicación Estratégica, se revisaron las observaciones a los riesgos por parte de la Oficina de Control Interno. Se realizó la actualización de la página web se realizaron un total de 1.001 publicaciones, así mismo, se registraron 5.430.102 visitas; Usuarios: 2.225.784; Sesiones: 3.298.116. Se reviso la encuesta de satisfacción de la vigencia 2023 y se aplicao una nueva encuesta de satisfacción para la vigencia 2024. Se realizó actualización documental del proceso. Se participo en las actividades definidas para el sostnimiento del Sistema de Gestión.</t>
  </si>
  <si>
    <t>Realizar la formulación y seguimiento de los planes de mejoramiento.</t>
  </si>
  <si>
    <t>Realizar la formulación y seguimiento del mapa de riesgos del proceso.</t>
  </si>
  <si>
    <t>Participar en las actividades definidas en el marco de MIPG.</t>
  </si>
  <si>
    <t>Revisar y actualizar la documentación de cada proceso .</t>
  </si>
  <si>
    <t>Aplicar encuesta de satisfacción y la retroalimentación de partes interesadas a la SDP sobre el impacto a la comunicación interna y externa (anual)</t>
  </si>
  <si>
    <t>Gestionar oportunamente las PQRS asignadas desde SIPA y Bogotá Te Escucha, en coherencia con las funciones de la Oficina Asesora de Comunicaciones</t>
  </si>
  <si>
    <t>5.5 RESULTADO DE ACTIVIDADES POA POR DEPENDENCIA EN EL POA</t>
  </si>
  <si>
    <t>5.6 RESULTADO DE DEPENDENCIA DESPÚES DEL ANÁLISIS DE LA OFICINA DE CONTRO INTERNO</t>
  </si>
  <si>
    <t>6. RESULTADO FINAL</t>
  </si>
  <si>
    <t>7.1 EVALUACIÓN DE LA OFICINA DE CONTROL INTERNO A LOS COMPROMISOS DE LA DEPENDENCIA</t>
  </si>
  <si>
    <t>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así como la meta transversal para el mantenimiento del Sistema de Gestión de la entidad. Se observa una gestión proactiva en términos de divulgar interna y externamente la gestión, logros y noticias de interés de la Secretaría Distrital de Planeación.</t>
  </si>
  <si>
    <t>7.2. RECOMENDACIÓN DE MEJORAMIENTO DE LA OFICINA DE CONTROL INTERNO</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</si>
  <si>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t>
  </si>
  <si>
    <t>8. FECHA DE EVALUACIÓN</t>
  </si>
  <si>
    <t>9. NOMBRE DE PROFESIONAL QUE REALIZA LA EVALUACIÓN</t>
  </si>
  <si>
    <t>OSCAR JAVIER GELVES PEDRAZA</t>
  </si>
  <si>
    <t>10. NOMBRE JEFE DE OFICINA DE CONTROL INTERNO QUE EVALUA</t>
  </si>
  <si>
    <t>La Oficina de Control Interno de acuerdo con los registros de seguimiento presentados observa un alto porcentaje de cumplimiento a las metas y sus respectivas actividades. Se resalta el trabajo realizado en gestión en materia de procsos disciplinarios, se resalta el ejercicio de campañas preventivas pedagógicas para prevenir la incursión en faltas disciplinarias, así como la meta transversal para el mantenimiento del Sistema de Gestión de la entidad.</t>
  </si>
  <si>
    <t>Participar en las actividades definidas en el marco de MIPG en la vigencia 2024</t>
  </si>
  <si>
    <t>Gestionar oportunamente las PQRS asignadas desde SIPA y Bogotá Te Escucha, en coherencia con las funciones de la Oficina de Control Disciplinario Interno</t>
  </si>
  <si>
    <t>Realizar la formulación y seguimiento de los planes de mejoramiento en la vigencia 2024</t>
  </si>
  <si>
    <t>Realizar la revisión documental del_x000D_
proceso de Control Disciplinario Interno en la vigencia 2024</t>
  </si>
  <si>
    <t>Realizar la formulación y seguimiento del mapa de riesgos del procesos en la vigencia 2024</t>
  </si>
  <si>
    <t>Revisar y actualizar la documentación del proceso de Control Disciplinario Interno en la vigencia 2024</t>
  </si>
  <si>
    <t>Revisados los resultados en (7) siete actividades definidas para el desarrollo del objetivo previsto, presenta un balance positivo para el cumplimiento de la meta al 100 %.
Revisado el reporte de la dependencia se observa que se realizó gestión en actualización de infomación de la página web asociada a la gratuidad de los trámites, se participó en las actividades de sostenibilidad del Sistema de Gestión, se realizó la actualización de los mapas de riesgos de gestión y corrupción del proceso, no se han presentado vencimientos de PQRS.</t>
  </si>
  <si>
    <t>Mantener actualizada la información de la página web de la SDP en la vigencia 2024</t>
  </si>
  <si>
    <t>S-CA-005 Implementar 100 % de las actividades requeridas para mantener el sistema de gestión - MiPG en la entidad para el 2024</t>
  </si>
  <si>
    <t>Llevar el control de la documentación relativa a los procesos disciplinarios</t>
  </si>
  <si>
    <t>Resolver consultas y peticiones en los_x000D_
trámites disciplinarios</t>
  </si>
  <si>
    <t>Revisados los resultados en (3) tres actividades definidas para el desarrollo del objetivo previsto, presenta un balance positivo para el cumplimiento de la meta al 100 %.
Se observo frente a esta meta se dio cumplimiento a través del reporte donde informa que a 31 de diciembre de 2024 se encontraban en curso 45 expedientes disciplinarios de los cuales 14 son de vigencias anteriores (2021, 2022 y 2023). Sumado a lo anterior, esta Oficina profirieron 183 autos y se programaron 70 diligencias entre versiones libres, declaraciones juramentadas. La totalidad de los procesos han sido adelantados siguiendo los lineamientos de Ley 1952 de 2019, modificada por la Ley 2094 de 2021, el Decreto 432 de 2022, los Manuales Distritales de Procedimientos y demás normas concordantes.</t>
  </si>
  <si>
    <t xml:space="preserve">Sustanciar las providencias (autos de IP, ID, archivos, inhibitorios, pruebas, remisión por competencia y pliegos de cargos) de los procesos disciplinarios </t>
  </si>
  <si>
    <t>S-CA-005 Tramitar 100 % de los procesos disciplinarios de la entidad en los términos de oportunidad en la vigencia 2024</t>
  </si>
  <si>
    <t>Elaborar el diagnóstico de las conductas con incidencia disciplinaria, como parte_x000D_
de la estrategia pedagógica con base en el instrumento determinado por la OCDI</t>
  </si>
  <si>
    <t>Adelantar una campaña que permita recordar la gratuidad de los trámites y servicios ofrecidos al ciudadano, así como la importancia de denunciar los posibles actos de corrupción</t>
  </si>
  <si>
    <t>Diseñar y ejecutar un campaña para_x000D_
fortalecer el comportamiento de los_x000D_
servidores de la SDP, conforme a los_x000D_
principios de la función pública.</t>
  </si>
  <si>
    <t>Revisados los resultados en (4) cuatro actividades definidas para el desarrollo del objetivo previsto, presenta un balance positivo para el cumplimiento de la meta al 100 %.
Frente a los reportes realizados se observó la realización del informe anual sobre las denuncias de corrupción en la entidad el 23 de diciembre de 2024, además, la dependencia diseñó una estrategia pedagógica para prevenir la incursión en faltas disciplinarias, la cual fue la realización de 6 TIPS los cuales han sido remitidos a los correos electrónicos de todos los funcionarios. La dependencia, con el fin de abordar de manera más amplia la labor preventiva y realizó 4 capacitaciones. Se realizó la publicación un video relacionado con la gratuidad de los trámites.</t>
  </si>
  <si>
    <t>Realizar un informe anual sobre las denuncias de corrupción en la entidad_x000D_
teniendo en cuenta el enfoque de género</t>
  </si>
  <si>
    <t>S-CA-005 Implementar 1 estrategia pedagógica preventiva en el 2024 para promover el conocimiento y aplicación de los principios de la administración pública</t>
  </si>
  <si>
    <t>OFICINA  DE CONTROL DISCIPLINARIO INTERNO</t>
  </si>
  <si>
    <t>FRANCISCO J SALDARRIAGA L</t>
  </si>
  <si>
    <t xml:space="preserve">Se recomienda a la Oficina de Control Interno, afianzar, fortalecer y visibilizar sus actuaciones en el marco de la transparencia de lo público y por lo cual se exhorta a fortalecer el equipo de talento humano en temas que requieren ser evaluados y ser controlados en el marco de sus funciones y acompañarse de la Dirección de Talento Humano para la actualización de sus competencias que la ley le ocasiona para sus resultados y gestión independiente. </t>
  </si>
  <si>
    <t>El cumplimiento de los resultados estimados por la por la Oficina de Control Interno, en las actividades definidas muestra información real, precisa, propositiva y favorable en su gestión al 100%,  produce un reconocimiento en confianza para la toma de decisiones por la alta Dirección de la Secretaria Distrital de Planeación a través del Comité Interinstitucional de Control Interno y de los entes de control. Su actuar es producto del ejercicio y cumplimiento del marco legal y de las competencias marcadas en los cinco (5) roles que le corresponden como oficina Independiente y objetiva de sus actuaciones durante el 2024, finalmente, su propósito es evaluar independiente y emitir conceptos sobre la existencia, adecuación y efectividad del Sistema de Control Interno, la gestión desarrollada y los resultados alcanzados por la entidad, que permita generar recomendaciones y sugerencias para fortalecer la gestión y desempeño de la entidad.</t>
  </si>
  <si>
    <t>Gestionar oportunamente las PQRS asignadas desde SIPA y Bogotá Te Escucha, en coherencia con las funciones de la Oficina de Control Interno</t>
  </si>
  <si>
    <t>Mantener actualizada la información en la página web de la SDP</t>
  </si>
  <si>
    <t>Realizar las encuestas de satisfacción (por dependencias) y la Retroalimentación de partes interesadas (por procesos)</t>
  </si>
  <si>
    <t>Participar en las actividades definidas en el marco de MIPG</t>
  </si>
  <si>
    <t>Revisar y actualizar la documentación del  proceso</t>
  </si>
  <si>
    <t>Realizar la formulación y seguimiento de los planes de mejoramiento</t>
  </si>
  <si>
    <t>El cumplimiento de los resultados estimados por la por la Oficina de Control Interno, en las actividades definidas muestra información propositiva y favorable en su gestión al 100%, Se destaca, durante la vigencia 2024 realizó las encuestas de satisfacción a las dependencias sobre las cuales se realizaron auditorías y/o seguimientos y/o evaluaciones para los cuales se consideró necesario por parte de la Oficina de Control Interno. Se realizó revisión y actualización de la documentación del proceso de Evaluación y Control, adicional, de acuerdo a la programación del Plan Anual de Auditoría 2024 y en ejercicio de su función de tercera línea de defensa, elaboró 4 informes de seguimiento a Planes de Mejoramiento durante la vigencia, gestionó sus PQRS, participó en las actividades programadas por la Dirección de Planeación Institucional y además en ejerció su rol en el marco del Modelo Integrado de Planeación y Gestión, finalmente, se realizó el seguimiento a los mapas de riesgos del proceso Evaluación y Control. Lo anterior permite hacer seguimiento a la eficacia de los controles de los riesgos del proceso de Evaluación y Control y evitar así la materialización de los riesgos.</t>
  </si>
  <si>
    <t>Realizar la formulación y seguimiento del mapa de riesgos del proceso</t>
  </si>
  <si>
    <t>(S-CA-004) Realizar en el 2024 el 100 % de las actividades que contribuyan a la sostenibilidad del Sistema de Gestión de la Entidad.</t>
  </si>
  <si>
    <t xml:space="preserve">Realizar tres seguimientos a la implementación y avances de las actividades del PAAC - PTEP </t>
  </si>
  <si>
    <t>Realizar seguimientos al Mapa de Riesgos de Corrupción de la entidad con corte a 31 de diciembre de 2023 y a 30 de abril y 31 de agosto de 2024</t>
  </si>
  <si>
    <t>Realizar tres seguimientos a la estrategia de racionalización de trámites de la entidad</t>
  </si>
  <si>
    <t xml:space="preserve">El cumplimiento de los resultados estimados por la por la Oficina de Control Interno, en las actividades definidas muestra información propositiva y favorable en su gestión al 100%, Se destaca, el cumplimiento de la Ley 1474 de 2011, la realización de 3 informes de seguimiento al Plan Anticorrupción y Atención al Ciudadano - PAAC-PTEP y 3 informes 3 informes de seguimiento a la estrategia de racionalización de trámites en la vigencia 2024, durante el 2024. La actividad se cumplió al 100% en el mes de septiembre, cumpliendo de acuerdo con lo programado frente a este tema en el Plan Anual de Auditoría 2024. Se realizaron las Auditorías, Monitoreo y seguimientos de acuerdo a lo programado en el Plan Anual de Auditoria 2024 de la Secretaría Distrital de Planeación, lo que permite identificar observaciones y recomendaciones a las áreas y/o procesos promoviendo la mejora continua de la gestión institucional. Se presentaron los informes de la cuenta mensual a la Contraloría de Bogotá, así como los correspondientes a la Contraloría General de la República. Fueron atendidos los requerimientos de los organismos de control. En cumplimiento de la Ley 1474 de 2011, se realizaron Informes de seguimiento a la Gestión de Riesgos de Corrupción de la Secretaría Distrital de Planeación. </t>
  </si>
  <si>
    <t>Ejecutar el Plan Anual de Auditoría - PAA</t>
  </si>
  <si>
    <t>Ejecutar el  100 % del Plan Anual de Auditoría de la vigencia 2024</t>
  </si>
  <si>
    <t>OFICINA  DE CONTROL INTERNO</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</si>
  <si>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En relación a la ejecución presupuestal del proyecto de inversión "Consolidación  de la estrategia de integración regional de Bogotá D. C" del Plan de Desarrollo "Un Nuevo OCntrato Social para la Bogotá del Siglo XXI", si bien ya culminó, se obtuvo una ejecución menor al 100%, razón por la cual es importante realizar el adecuado seguimiento a la ejecución de recursos, procurando siempre alcanzar la totalidad de los recursos asignados al proyecto de inversión.
Se recomienda realizar una programación que permita que la medición de avance de las actividades y el indicador avancen de manera proporcional, toda vez que para el caso del resultado del indicador asociado a la meta ""Generar  100 % las condiciones normativas, lineamientos, estudios e informes necesarios que soporten la toma de decisiones sobre el ordenamiento territorial y seguimiento al proceso de concreción del MOT" alcanzó un resultado del 100% en el indicador, a pesar de que 2 actividades a cargo de la Dirección de Trámites Administrativos no alcanzaron un avance del 100%.", por lo anterior se recomienda evisar la consistencia del registro de avance de las metas a través de sus actividades e indicadores para la vigencia 2025.</t>
  </si>
  <si>
    <t>La Oficina de Control Interno de acuerdo con los registros de seguimiento presentados observa un alto porcentaje de cumplimiento a las metas y sus respectivas actividades. Se resalta el trabajo realizado en toda la gestión de la Región Metropolitana que muestra un gran esfuerzo interinstitucional, el cual también queda registrado en los informes y documentos elaborados, así como la inciativa de los RegioLabs como un espacio de integración regional para promover el diálogo, la colaboración y la generación de conocimiento entre diversos actores distritales, regionales y nacionales para proyectos con perspectiva regional desde Bogotá. Toda esta gestión ha logrado aunar esfuerzos para trascender el ejercicio de Planeación del Territorio de Bogotá hacia todo su entorno regional.
Adicionalmente, se observó en el reporte de cumplimiento de la meta "Asistir 5 figuras  Con el objetivo de mejorar y consolidar las estructuras institucionales que facilitan la coordinación y la integración dentro del distrito y fuera de él, para el trabajo conjunta promoviendo una gestión pública más cohesionada y efectiva.", la cual en 2 de sus 4 actividades, obtuvo un avance de 80% y sin embargo, el indicador alcalzó 100% de avance, razón por la que se recomendará revisar la consistencia del registro de avance de las metas a través de sus actividades e indicadores.</t>
  </si>
  <si>
    <t>7. RESULTADO FINAL</t>
  </si>
  <si>
    <t>6.3 RESULTADO PROMEDIO</t>
  </si>
  <si>
    <t>Desarrollo de las acciones requeridas para implementar el plan estratégico de articulación interna distrital y externa multinivel para la integración territorial en el entorno funcional de Bogotá D.C.</t>
  </si>
  <si>
    <t>Consolidación  de la estrategia de integración regional de Bogotá D. C</t>
  </si>
  <si>
    <t>6.2 EJECUCIÓN PRESUPUESTAL VIGENCIA 2024 % (Si aplica)</t>
  </si>
  <si>
    <t>6.1 PROYECTO DE INVERSIÓN</t>
  </si>
  <si>
    <t>6. EJECUCIÓN PRESUPUESTAL</t>
  </si>
  <si>
    <t>Realizar la formulación y seguimiento del mapa de riesgos del proceso y de los planes de mejoramiento producto de cualquiera de las fuentes (riesgos, auditorías internas y externas, etc.)</t>
  </si>
  <si>
    <t xml:space="preserve">Realizar la encuesta de satisfacción y la retroalimentación de las partes. </t>
  </si>
  <si>
    <t>Gestionar oportunamente las PQRS asignadas desde SIPA y Bogotá Te Escucha, en coherencia con las funciones de la Oficina de Integración Regional</t>
  </si>
  <si>
    <t xml:space="preserve">Mantener actualizada la información en la página web de la SDP </t>
  </si>
  <si>
    <t xml:space="preserve">Participar en las actividades definidas en el marco de MIPG </t>
  </si>
  <si>
    <t xml:space="preserve">Realizar la revisión documental correspondiente a cada proceso </t>
  </si>
  <si>
    <t>Revisados los resultados en (7) siete actividades definidas para el desarrollo del objetivo previsto, presenta un balance positivo para el cumplimiento de la meta al 100 %.
Revisado el reporte de la dependencia se observa que se realizó la rvisión documental de los procedimientos del proceso, se realizó la publicación y Sactualización de los Lineamientos de Integración Regional Distrito Capital, se participó en las actividades de sostenibilidad del Sistema de Gestión, se realizó por parte del área de comunicaciones la actualización solicitada en la visualización de  contenidos del microstio de la OIR, esta actualización se encuentra en el ambiente de pruebas de la SDP para posteriormente realizarlo en ambiente productivo, se atendieron PQRS de manera oportuna, se realizó la encuesta de satisfacción con un resultado satisfactorio, se realizó la formulación del mapa de riesgos del proceso así como su monitoreo.</t>
  </si>
  <si>
    <t xml:space="preserve">Realizar la formulación y seguimiento de los planes de mejoramiento </t>
  </si>
  <si>
    <t>E-CA-010 Implementar  100 % de las actividades requeridas para mantener el Sistema de Gestión-MIPG de la entidad en 2024</t>
  </si>
  <si>
    <t>Realizar acciones de divulgación</t>
  </si>
  <si>
    <t>Elaborar documentos de investigación</t>
  </si>
  <si>
    <t>Revisados los resultados en (3) tres actividades definidas para el desarrollo del objetivo previsto, presenta un balance positivo para el cumplimiento de la meta al 100 %.
Se observó el registro en relación al cumplimiento de esta meta a través de la elaboración y publicación del documento "Comportamiento de la Criminalidad en la Región Bogotá-Cundinamarca: Metodología para Identificar Relaciones Funcionales en Materia de Seguridad y Justicia". Este análisis se centra en establecer una metodología que permita identificar las interdependencias entre Bogotá y los municipios de la región en términos de criminalidad y seguridad. El documento incluye un análisis detallado de patrones delictivos y tendencias espaciales, así como propuestas para la planificación conjunta en seguridad y justicia. Esta publicación no solo ofrece herramientas metodológicas replicables, sino que también evidencia la importancia de una integración funcional en la gobernanza regional de seguridad.</t>
  </si>
  <si>
    <t>Gestionar información especializada</t>
  </si>
  <si>
    <t>Elaborar  4 Documentos  Técnicos que apoyen la articulación e integración a nivel regional y metropolitano y que
proporcionen las directrices y estrategias necesarias para mejorar la coordinación entre
distintas entidades.</t>
  </si>
  <si>
    <t>Realizar un espacio de integración</t>
  </si>
  <si>
    <t>Revisados los resultados en (2) dos actividades definidas para el desarrollo del objetivo previsto, presenta un balance positivo para el cumplimiento de la meta al 100 %.
Se observó avance en el cumplimiento de la meta a través de la conceptualización, consolidación y ejecución de los RegioLabs , una iniciativa innovadora diseñada como un espacio de integración regional para promover el diálogo, la colaboración y la generación de conocimiento entre diversos actores distritales, regionales y nacionales para proyectos con perspectiva regional desde Bogotá. Este proceso no solo implicó la definición de su marco conceptual, sino también la articulación con las figuras de asociatividad existentes, como la Región Metropolitana Bogotá-Cundinamarca (RMBC), la Región Administrativa y de Planificación Especial (RAPE), Asocapitales y las comisiones regionales como puno de partida para su apuesta de implementación. Adicionalmente, como parte del proceso de implementación de los RegioLabs, se organizó conjuntamente con la ESAP el Primer Simposio de la Región Metropolitana, un evento clave que reunió a actores estratégicos de diversos sectores para debatir y proponer estrategias en torno a la gobernanza territorial y los desafíos compartidos.</t>
  </si>
  <si>
    <t>Elaboración de la metodología de los espacios de intregración regional</t>
  </si>
  <si>
    <t>Generar 4 espacios de integración donde se ofrezcan conocimientos y se gestionen iniciativas a nivel distrital y regional para fomentar la colaboración y el intercambio de ideas entre diversas entidades y actores.</t>
  </si>
  <si>
    <t xml:space="preserve">Recopilar y organizar  los contenidos del sistema de información para la organización de las iniciativas / proyectos regionales. </t>
  </si>
  <si>
    <t>Recopilar y organizar los resultados del trabajo de armonización del ordenamiento territorial con los municipios vecinos a Bogotá.</t>
  </si>
  <si>
    <t xml:space="preserve">Revisados los resultados en (3) tres actividades definidas para el desarrollo del objetivo previsto, presenta un balance positivo para el cumplimiento de la meta al 100 %.
Se observó avance en relación a que en el marco del CIT ,se realizó el seguimiento y formulación de los planes de desarrollo municipales en la Región. Mesas de trabajo municipios Tenjo, Funza, Chía y Mosquera. Consolidación base datos con iniciativas/proyectos regionales en el marco del CIT, que deben continuar alimentándose a medida en que se identifiquen nuevas iniciativas.
</t>
  </si>
  <si>
    <t xml:space="preserve">Participar de las actividades programadas en el proceso de integración </t>
  </si>
  <si>
    <t xml:space="preserve">Fortalecer 1 Comité  de Integración Territorial CIT para la armonización de iniciativas regionales y la asistencia técnica a los municipios que lo conforman </t>
  </si>
  <si>
    <t>Estandarizar y publicar la información geográfica y estadística que recibe la IDER, generar análisis geográficos y mejorar la plataforma</t>
  </si>
  <si>
    <t>Revisados los resultados en (2) dos actividades definidas para el desarrollo del objetivo previsto, presenta un balance positivo para el cumplimiento de la meta al 100 %.
Se observo el cumplimiento a través de las siguientes acciones:
-Recolectar Identificación-tratamiento información geográfica Soacha, estaciones servicio, Áreas legalizadas-PlanVial(2000)-PrediosActualizados (2021)-Parques.
-Preparación presentación beneficios proyecto IDER a Zipaquirá, productores de información, para la ampliación de la base cartográfica y de datos de la IDER 
-Recolección y cargue de información del Distrito capital, municipios de Soacha y Tenjo.       -Reunión con el municipio de Cajicá y El Colegio, para acordar proyecto de asistencia técnica en plataforma IDER. 
-Identificación de nuevos servicios de información de entidades productoras, para ser relacionados en portal. 
-Estandarización y publicación de la información recolectada en el portal IDER.                                    -Modificaciones al portal IDER en la sección de datos y en la sección de geoservicios
-Recolección, tratamiento y cargue de información geográfica del Distrito capital (Empresa Metro, Secretaría de Seguridad, Secretaría de Hábitat), de los municipios de Soacha, Tenjo, Cajicá, CAR, ANSV, IDEAM, UPRA. -Reunión con los municipios de Zipaquirá, Cajicá, Sibaté, Soacha, El Colegio, Villeta, UAESP Bogotá, Secretaría de Ambiente de la Gobernación de Cundinamarca para charlas técnicas y acordar asistencia técnica y formulación de proyecto de uso de plataforma IDER. 
-Identificación de nuevos servicios de información de entidades productoras, para ser relacionados en portal. 
-Estandarización a través de metadato y publicación de la información recolectada. 
-Revisión y actualización del inventario de recursos de la IDER -Modificaciones al portal IDER en la sección de datos y en la sección de geoservicios 
-Aumento del acervo de información estandarizada en temas y sitios de interés -Actualización del portal IDER, con datos coherentes con la dinámica del proyecto</t>
  </si>
  <si>
    <t>Recolectar información de los productores de información y los municipios de la región que permita la ampliación de la base cartográfica y de datos de la IDER</t>
  </si>
  <si>
    <t>Estandarizar 1 Infraestructura de Datos Espaciales Regional - IDER Bogotá - Cundinamarca</t>
  </si>
  <si>
    <t xml:space="preserve">Elaborar un informe anual sobre el desarrollo de la gestión de la RAP-E Región Central y acompañar la gestión institucional y participar en las actividades de esta instancia </t>
  </si>
  <si>
    <t>Revisados los resultados en (2) dos actividades definidas para el desarrollo del objetivo previsto, presenta un balance positivo para el cumplimiento de la meta al 100 %.
Se observo lo siguiente frente a los informes:
1) El informe asociado a las gestiones de articulación, fue elaborado, cargado y compartido, contiene aportes de entidades territoriales. El informe contiene las acciones documentadas sobre la articulación con y entre los niveles regional, departamental y nacional.
2) El informe anual asociado al desarrollo de la gestión de la RAP-E región central fue elaborado y enviado al Concejo de Bogotá.</t>
  </si>
  <si>
    <t xml:space="preserve">Elaborar un informe que contenga las gestiones de articulación en los diferentes niveles regional, departamental y nacional. </t>
  </si>
  <si>
    <t>Elaborar en 2024 2 Informes de gestión de competencia de la Oficina de Integración Regional y participar en las instancias correspondientes</t>
  </si>
  <si>
    <t xml:space="preserve">Apoyar la puesta en funcionamiento del Ágora Metropolitana. </t>
  </si>
  <si>
    <t xml:space="preserve">Definir, divulgar y aplicar los criterios de vinculación de los Municipios en la Región Metropolitana como propuesta de Bogotá hacia la Región </t>
  </si>
  <si>
    <t>Revisados los resultados en (3) tres actividades definidas para el desarrollo del objetivo previsto, presenta un balance positivo para el cumplimiento de la meta al 100 %.
Se obervó avance a través de la divulgación de cada una de las etapas en el proceso de consolidación de la Región Metropolitana durante las vigencias 2021, 2022 y 2023. Entre las vigencias 2021 a 2024 desde la Oficina de Integración Regional - OIR, antes Dirección de Integración Regional Nación e Internacional - DIRNI, se apoyó técnicamente los estatutos de la entidad; presupuesto de la vigencia 2022; estructura organizacional; planta de personal; escala salarial; identificación de hechos metropolitanos de movilidad; traslado transitorio de las funciones de la Agencia Regional de Movilidad al Sector de Movilidad del Distrito Capital; designación del director ad hoc; identificación de los hechos metropolitanos del área temática de Seguridad Alimentaria y Comercialización; definición de las funciones de la Agencia de Seguridad Alimentaria y Comercialización y traslado transitorio de las mismas a la Agencia de Comercialización e Innovación para el Desarrollo de Cundinamarca; presupuesto de la vigencia 2023; concepto previo favorable al régimen salarial para los empleos públicos de la Región Metropolitana Bogotá-Cundinamarca; reglamento para la convocatoria pública de la elección de Director de la Región Metropolitana Bogotá-Cundinamarca; estatuto de presupuesto; y el plan de gestión institucional. 
En vigencia 2024, se ha apoyado en la construcción del hecho metropolitano de Seguridad, del agua y la construcción del mejor modelo de reglamento para el Ágora Metropolitana y el apoyo para el ingreso de Soacha a la RMBC. Desde la puesta en funcionamiento de la Región Metropolitana Bogotá - Cundinamarca - RMBC, la SDP a través de la Oficina de Integración Regional - OIR, ha acompañado cada uno de los Consejos Regionales celebrados hasta 2024, y ha apoyado técnicamente.</t>
  </si>
  <si>
    <t>Generar los contenidos comunicativos y las piezas divulgativas para promover el conocimiento de la RMBC</t>
  </si>
  <si>
    <t>Elaborar 1 Estrategia para la apropiación social e institucional de la Región Metropolitana</t>
  </si>
  <si>
    <t>Publicar la información estadística y cartográfica y los documentos de análisis para su disponibilidad a la comunidad.</t>
  </si>
  <si>
    <t>Generar boletines y papeles de trabajo (previas mesas temáticas de expertos) que apoyen la visión regional para el conocimiento y divulgación de la información de la región.</t>
  </si>
  <si>
    <t>Revisados los resultados en (3) tres actividades definidas para el desarrollo del objetivo previsto, presenta un balance positivo para el cumplimiento de la meta al 100 %.
Frente al reporte se identificó avance sobre un documento de los abordajes regionales entorno al agua y sobre las formas de concretar las relaciones funcionales de la Región Metropolitana de Bogotá-Cundinamarca - RMBC con base en los trabajos que se realizan conjuntamente en la prestación del servicio de transporte de Transmilenio con Soacha. Dentro de los beneficios identificados del avance del documento se tiene: i) Fortalecimiento de la planificación regional. ii) Mejora de las relaciones interinstitucionales. iii) Optimización del transporte público. iv) Enfoque en la sostenibilidad. v) Generación de políticas y estrategias efectivas. vi) Mejora de la calidad de vida. vii) Promoción del desarrollo económico y viii) Fomento de la resiliencia regional. 
Adicionalmente se observó que se inició la revisión de los contenidos publicados en la página web de la Oficina de Integración Regional para su respectiva actualización y/o ajuste con el objetivo de asegurar la pertinencia y precisión de la información disponible para los usuarios, dado que este proceso es fundamental para garantizar que la página web de la Oficina de Integración Regional sea una fuente confiable, actualizada y fácil de usar para todos sus visitantes, mejorando así la comunicación y la transparencia institucional. También se realizó revisión y actualización de bases de datos para consolidación de información del Observatorio de Dinámicas Urbano Regionales - ODUR.</t>
  </si>
  <si>
    <t>Actualizar y analizar la información estadística y cartográfica necesaria para la para la operación del ODUR</t>
  </si>
  <si>
    <t>Divulgar 1 Observatorio de Dinámicas Urbano Regionales ODUR, consolidado y actualizado</t>
  </si>
  <si>
    <t xml:space="preserve">Gestionar con los sectores del distrito mesas de asistencia técnica para los municipios que lo requieran </t>
  </si>
  <si>
    <t>Realizar el seguimiento a proyectos de las instancias para la articulación de políticas</t>
  </si>
  <si>
    <t>Realizar el seguimiento al plan de trabajo de las instancias para la articulación de políticas</t>
  </si>
  <si>
    <t>Revisados los resultados en (4) cuatro actividades definidas para el desarrollo del objetivo previsto, presenta un avance para el cumplimiento de la meta de 90 %, sin embargo, el indicador reporta un avance del 100% en razón al cumplimiento de la meta, razón por la cual se toma de referencia el resultado del indicador. No obstante, se invita a la Oficina de Integración Regional a revisar la consistencia del avance del indicador, toda vez que no todas las actividades alcanzaron un avance de ejecución del 100%. 
Frente a los reportes realizados se observó la realización de la asistencia de (5) cinco fuguras de integración clave: la Región Metropolitana Bogotá-Cundinamarca (RMBC), la Región Administrativa y de Planificación Especial (RAPE), Asocapitales, el Comité de Integración Territorial (CIT) y las comisiones regionales, incluyendo la Comisión Interinstitucional de Integración Regional y Competitividad (CIIRC) y la Comisión Regional de Competitividad e Innovación Bogotá-Cundinamarca (CRCI). Estas acciones tuvieron como objetivo consolidar las estructuras institucionales necesarias para una coordinación efectiva, tanto dentro del Distrito como en el ámbito regional, promoviendo una gestión pública más cohesionada, eficiente e inclusiva.</t>
  </si>
  <si>
    <t>Elaborar documentos  técnicos de apoyo a las acciones sectoriales que hacen parte de cada figura de integración.</t>
  </si>
  <si>
    <t>Asistir 5 figuras  Con el objetivo de mejorar y consolidar las estructuras institucionales que facilitan la coordinación y la integración dentro del distrito y fuera de él, para el trabajo conjunta promoviendo una gestión pública más cohesionada y efectiva.</t>
  </si>
  <si>
    <t>Objetivo Estratégico 1. Fortalecer la formulación, seguimiento y evaluación de planes, programas, políticas y proyectos en la ciudad en materia económica, social y ambiental de forma coordinada y articulada con los actores de Bogotá Región.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</si>
  <si>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OFICINA DE INTEGRACIÓN REGIONAL</t>
  </si>
  <si>
    <t>OFICINA DE PARTICIPACIÓN Y DIÁLOGO DE CIUDAD</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</si>
  <si>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6. Diseñar y generar espacios colaborativos de participación ciudadana con enfoque diferencial, en la formulación, seguimiento y evaluación de los instrumentos y procesos de planeación.</t>
  </si>
  <si>
    <t>Desarrollar  100 % de las actividades del Plan Institucional de Participación Ciudadana en torno al cumplimento a los objetivos del Sistema de Participación territorial del POT, los productos de las políticas públicas, los desarrollos metodológicos para la participación ciudadana y la implementación de acciones territoriales en torno a los instrumentos de planeación.</t>
  </si>
  <si>
    <t>Implementación del Plan Institucional de Participación Ciudadana (PIPC)</t>
  </si>
  <si>
    <t>El cumplimiento de los resultados estimados por la por Oficina de Participación y Dialogo de Ciudad, en las actividades definidas muestra información  favorable en su gestión. Describe la dependencia entre sus resultados, registra un avance del 99,2% en la definición del Plan Institucional de Participación Ciudadana contemplado para la vigencia 2024 con un índice de ejecución del 65,34%. En cuanto a las estrategias distritales de participación ciudadana, se han implementado 1063 escenarios de participación para los instrumentos de planeación y se han acompañado 382 escenarios de gestión, para las estrategias distritales de los instrumentos de planeación, en función del Modelo Colaborativo de Participación Ciudadana y de las acciones contempladas en el Plan Institucional de Participación Ciudadana 2024. Se implementaron 7 estrategias distritales de comunicación y pedagogía con 125 productos pedagógicos para los instrumentos de planeación.</t>
  </si>
  <si>
    <t>Implementar estrategias de pedagogía y transparencia para los instrumentos de planeación, en función del Plan Institucional de Participación Ciudadana.</t>
  </si>
  <si>
    <t>Diseñar e implementar lineamientos técnicos, metodológicos y herramientas pedagógicas para orientar la participación y la colaboración ciudadana en relación con los instrumentos de planeación de la SDP</t>
  </si>
  <si>
    <t>Implementar  100 % de una estrategia fortalecimiento técnico, conceptual, metodológico y logístico para los procesos de activación ciudadana y alistamiento interinstitucional necesarios para el desarrollo de las asambleas deliberativas</t>
  </si>
  <si>
    <t>Fortalecimiento técnico de las Asambleas Deliberativas</t>
  </si>
  <si>
    <t xml:space="preserve">El cumplimiento de los resultados estimados por la por Oficina de Participación y Dialogo de Ciudad, en las actividades definidas muestra información favorable en su gestión. Describe la dependencia entre sus resultados, Se desarrolló la Meta Asamblea Deliberativa con la participación de 45 ciudadanos y ciudadanas, Se diseñaron los componentes de pedagogía para la nivelación de asimetrías ciudadanas y de metodología deliberativa para el desarrollo de la Meta Asamblea Deliberativa, a partir de un enfoque basado en teoría del comportamiento, pensamiento colectivo e innovación democrática.
</t>
  </si>
  <si>
    <t>Estrategia de fortalecimiento conceptual de las Asambleas Deliberativas</t>
  </si>
  <si>
    <t>Apoyo metodológico para el desarrollo de las Asambleas Deliberativas</t>
  </si>
  <si>
    <t>Implementar 1 Modelo Colaborativo para el fortalecimiento de la participación ciudadana, la rendición de cuentas y la comunicación efectiva en la formulación de los instrumentos de planeación</t>
  </si>
  <si>
    <t xml:space="preserve">Diseñar estrategias y metodologías distritales de diálogo ciudadano para los instrumentos de planeación_x000D_
</t>
  </si>
  <si>
    <t xml:space="preserve">El cumplimiento de los resultados estimados por la por Oficina de Participación y Dialogo de Ciudad, en las actividades definidas muestra información favorable en su gestión. Describe la dependencia entre sus resultados, Se brindó toda la gestión para llevar a cabo las sesiones de plenarias, mesas directivas y comisiones convocadas, se diseñaron, revisaron y publicaron dos (2) estrategias de participación, que plantean la ruta de trabajo para los instrumentos de planeación. Con ello se concluyen el diseño de 16 estrategias del PIPC.
En cuanto a las estrategias distritales de participación ciudadana, se ha avanzado en la estrategia pedagógica y en los productos de la metodología correspondientes a la cuarta fase del Plan Distrital de Desarrollo, denominada "Reconocimiento de la Acción Colectiva". 
</t>
  </si>
  <si>
    <t xml:space="preserve">Implementar estrategias distritales de diálogo ciudadano para los instrumentos de planeación, en función del Plan Institucional de Participación Ciudadana_x000D_
</t>
  </si>
  <si>
    <t xml:space="preserve">Implementar estrategias distritales de comunicación para los instrumentos de planeación, en función del Plan Institucional de Participación Ciudadana._x000D_
</t>
  </si>
  <si>
    <t xml:space="preserve">Brindar apoyo logístico, administrativo y metodológico al Consejo Territorial de Planeación Distrital - CTPD_x000D_
</t>
  </si>
  <si>
    <t>Prestar 100 % de apoyo administrativo, metodológico y logístico a las estrategias del Consejo Territorial de Planeación Distrital de Bogotá.</t>
  </si>
  <si>
    <t xml:space="preserve">Desarrollo de actividades relacionadas con el apoyo administrativo y logístico al CTPD </t>
  </si>
  <si>
    <t xml:space="preserve">El cumplimiento de los resultados estimados por la por Oficina de Participación y Dialogo de Ciudad, en las actividades definidas muestra información favorable en su gestión. Describe la dependencia entre sus resultados, Se brindó acompañamiento para la realización de las sesiones de plenarias, mesas directivas y comisiones convocadas. Así mismo se apoyaron los eventos ejecutados por las comisiones del CTPD dentro de las actividades priorizadas de su plan de acción 2024, Con el ánimo de garantizar la conectividad de los consejeros y las consejeras en las sesiones virtuales </t>
  </si>
  <si>
    <t>Prestar apoyo metodológico al CTPD</t>
  </si>
  <si>
    <t>E-CA-008 - Implementar en el 2024 el 100 % de las actividades requeridas para mantener el Sistema de Gestión MIPG de la entidad</t>
  </si>
  <si>
    <t>Elaborar y publicar el documento Estrategia de Rendición de Cuentas permanente 2024 de la Secretaría Distrital de Planeación</t>
  </si>
  <si>
    <t>El cumplimiento de los resultados estimados por la por Oficina de Participación y Dialogo de Ciudad, en las actividades definidas muestra información favorable en su gestión. Describe la dependencia entre sus resultados, se llevaron a cabo 3 diálogos ciudadanos, denominados, “Hablemos sobre el proceso de participación en el Plan Distrital de Desarrollo”, avanzó en la construcción de la propuesta de ficha de nodo de rendición de cuentas. La OPDC junto con la DPI y DSI avanzó en la implementación de las actividades planeadas en la ruta estratégica del MDRIC, efectuando reuniones de equipo operativo y Mesa Técnica de MDRIC. La OPDC solicitó información relacionada con la consulta del Programa de Transparencia y Ética Pública 2025, la OPDC efectúo monitoreo de los riesgos asociados al proceso de Articulación y Diálogo con el Ciudadano, posee indicadores que miden la satisfacción y la retroalimentación de los espacios de participación.</t>
  </si>
  <si>
    <t xml:space="preserve">Realizar tres (3) diálogos ciudadanos de rendición de cuentas del sector Planeación de la administración distrital, uno de ellos con enfoque de género y una (1) audiencia pública de rendición de cuentas. </t>
  </si>
  <si>
    <t>Implementar estrategia de rendición de cuentas 2024.</t>
  </si>
  <si>
    <t>Elaborar la ficha técnica del nodo de rendición de cuentas, teniendo en cuenta el análisis del documento diagnóstico de los Nodos de Rendición de Cuentas existentes para la vinculación de la entidad</t>
  </si>
  <si>
    <t>Revisar y actualizar la documentación del proceso</t>
  </si>
  <si>
    <t>Realizar la encuesta de satisfacción (por dependencias) y la Retroalimentación de partes</t>
  </si>
  <si>
    <t>Publicar permanentemente la información de convocatoria y resultados de los procesos de participación ciudadana en la página web.</t>
  </si>
  <si>
    <t>Realizar la consulta del Programa de Transparencia y Ética Pública 2025</t>
  </si>
  <si>
    <t>Presentar ante el CIGD la propuesta del plan de trabajo (ruta estratégica) para la implementación del modelo de relacionamiento con el ciudadano</t>
  </si>
  <si>
    <t>Realizar las acciones definidas en el plan de trabajo (ruta estratégica) para la implementación del modelo de relacionamiento con el ciudadano</t>
  </si>
  <si>
    <t>Gestionar oportunamente las PQRS asignadas desde SIPA y Bogotá Te Escucha, en coherencia con las funciones de la Oficina de Participación y Diálogo de Ciudad</t>
  </si>
  <si>
    <t>Plan de Desarrollo: Un Nuevo Contrato Social y Ambiental para la Bogotá del Siglo XXI- Proyecto: 7604- Diseño de modelo colaborativo para la participación ciudadana en los instrumentos de planeación, los ejercicios de rendición de cuentas distritales y locales y los presupuestos participativos.</t>
  </si>
  <si>
    <t>Plan de Desarrollo: Bogotá Camina Segura  Proyecto: 8057- Implementación del Modelo Colaborativo para la Participación Ciudadana en los Instrumentos de Planeación  en el Marco de la Transparencia  la deliberación y el Control Social en Bogotá D.C.</t>
  </si>
  <si>
    <t>En la evaluación del cumplimiento de los resultados estimados por la por Oficina de Participación y Dialogo de Ciudad, en las actividades definidas muestra información favorable en su gestión, con un resultado del 99,78% de gestión efectiva.  Se registra una razón propositiva con enfoque a la participación e integración ciudadana, se llevaron a cabo 3 diálogos ciudadanos, denominados, “Hablemos sobre el proceso de participación en el Plan Distrital de Desarrollo”, avanzó en la construcción de la propuesta de ficha de nodo de rendición de cuentas. La OPDC junto con la DPI y DSI avanzó en la implementación de las actividades planeadas en la ruta estratégica del MDRIC, efectuando reuniones de equipo operativo y Mesa Técnica de MDRIC. La OPDC solicitó información relacionada con la consulta del Programa de Transparencia y Ética Pública 2025, la OPDC efectúo monitoreo de los riesgos asociados al proceso de Articulación y Diálogo con el Ciudadano, posee indicadores que miden la satisfacción y la retroalimentación de los espacios de participación.</t>
  </si>
  <si>
    <t>La Oficina de Control Interno, recomienda mantener como un ejercicio de transparencia frente a los ciudadanos  acciones para la participación ciudadana en los instrumentos de planeación, los ejercicios de rendición de cuentas distritales y locales y los presupuestos participativos. Sin embargo, es importante revisar desde el concepto presupuestal el mantener "bolsa Logistica", toda vez que se requiere se realice una ejecución efectiva de los recursos en el marco estratégico propuesto y que permita la medición y ejecución real frente al control social ciudadano. Adicional, se recomienda revisar la relación metas, actividades y resultados y revisar como resultado de esto los indicadores que permitan ser medibles para determinar los impactos favorables para los ciudadanos.</t>
  </si>
  <si>
    <t>SUBSECRETARÍA DE PLANEACIÓN TERRITORIAL</t>
  </si>
  <si>
    <t>Objetivo Estratégico 2. Definir y promover un modelo colectivo de ciudad en el largo plazo, mediante la reglamentación y viabilización del territorio, a través de los instrumentos de planeación buscando el bienestar de la ciudadanía.</t>
  </si>
  <si>
    <t>Desarrollar  100 % procesos necesarios de formulación, revisión y adopción de los instrumentos y decisiones urbanísticas que viabilizan el suelo y conllevan al desarrollo de proyectos integrales de ciudad.</t>
  </si>
  <si>
    <t>Realizar el proceso de formulación, revisión y adopción de los actos administrativos, relacionados con las Estructuras y Sistemas Territoriales, que  permiten la viabilización de suelo.</t>
  </si>
  <si>
    <t>La meta es compartida por varias dependencias de la Subsecretaría Territorial, sin embargo presenta un avance del 99%. Revisados los resultados en (4) cuatro actividades se encontró lo siguiente:
Dentro de los avances se observó que en los procesos requeridos para la formulación, evaluación y adopción de los instrumentos y decisiones urbanísticas que habilitan el uso y durante la vigencia 2024 se habilitó 496,05 hectáreas mediante instrumentos de planeación territorial. Con la Viabilización del suelo a través de la formulación, revisión y adopción de instrumentos de planificación territorial y decisiones urbanísticas, que son autorizados por actos administrativos de la Secretaría Distrital de Planeación o el Alcalde Mayor, se iniciarán procesos de urbanización y construcción, creando espacios tanto públicos como privados que posibiliten la creación de vivienda, comercio, servicios y soporte urbano.
Los retrasos para no alcanzar el 100% obedecen a que los actos administrativos deben ser aprobados por la Secretaría Distrital de Planeación o el Alcalde Mayor y además dependen del tipo de trámite y/o instrumento, lo que ocasiona que se puedan materializar en el mediano y/o largo plazo. Como solución se planteó programar los temas pendientes en la vigencia 2025 para poder terminar lo que se requiere.</t>
  </si>
  <si>
    <t>Analizar y gestionar las propuestas de formulación de las Actuaciones Urbanas Integrales, así como las precisiones en su alcance y desarrollo.</t>
  </si>
  <si>
    <t>Desarrollar el proceso de viabilización para consolidacion de actos y actuaciones administrativas, proyectos urbanos, estudios técnicos seguimientos y verificación normativa aplicable a los Tratamientos Urbanísticos</t>
  </si>
  <si>
    <t>Estructurar, articular y realizar seguimiento al proceso de viabilización para expedición de actos y actuaciones administrativas, proyectos urbanos, asociado al OT y la planeación de sus instrumentos</t>
  </si>
  <si>
    <t>Generar  100 % las condiciones normativas, lineamientos, estudios e informes necesarios que soporten la toma de decisiones sobre el ordenamiento territorial y seguimiento al proceso de concreción del MOT</t>
  </si>
  <si>
    <t>Atender y resolver todas las actuaciones que se generen, bajo los Decretos relacionados con permisos y/o autorizaciones o regularización de infraestructura de telecomunicaciones</t>
  </si>
  <si>
    <t>La meta es compartida por varias dependencias de la Subsecretaría Territorial, sin embargo presenta un avance del 98,2%. Revisados los resultados en (9) nueve actividades se encontró lo siguiente:
Se revisó que se logró avance en la creación de condiciones normativas, directrices que respalden toma de decisiones sobre ordenamiento territorial y seguimiento al proceso de materialización del MOT:
• Res 1399 – adopción de la tabla de equivalencias para la transferencia de derechos de construcción y desarrollo de la Estructura Ecológica Principal del Decreto Distrital 626 de 2023. 
• Dec 466 de 2024, sobre la actualización, complementó y precisión del Anexo No. 5 Manual de Normas Comunes a los Tratamientos Urbanísticos del Decreto Distrital 555 de 2021.
• Res 2103 de 2024 - reglamentación de la progresividad del factor “k y d” establecida en los artículos 318, 327 y 367 del Decreto Distrital 555 de 2021, y el factor de descuento establecido en el artículo 4 del Decreto Distrital 506 de 2023.
• Res 1662 de 2024 – adopción de las Directrices para la definición de lo público en la formulación de la AE Montevideo.
• Dec 468 de 2024 – precisión de la delimitación de catorce AE. 
• Dec 482 de 2024 - adopción en el Distrito Capital del Procedimiento Único para el despliegue de redes e infraestructura de telecomunicaciones.
• Se desarrolló ABC de Proyectos Integrales de Proximidad y guía paso a paso.
• Documento de seguimiento a la implementación del Observatorio Plan del Sistema del Cuidado y Servicios Sociales PSCSS.
• Implementación de lineamientos y criterios de diseño e intervenciones en el espacio público por parte de las entidades administradoras del espacio público. 
• Informe de seguimiento Decreto Distrital 582-2023 – Disposiciones de Ecourbanismo.
• Estudio de evaluación del impacto de obligaciones urbanísticas en la estructuración financiera de los proyectos inmobiliarios.
• Trámite de 73 actos administrativos relacionados con los Decretos 397 de 2017 y 805 de 2019, y resolución de 44 recursos de apelación en los procesos de licenciamiento urbanístico.
Se adelantaron 44 fichas que definen la altura de los predios Urbanizados No Edificados en tratamiento de consolidación. Además, y se proyectó decreto C/UNE. 
Se realizó la proyección de exposición de motivos y proyecto de decreto de: 1. Operadores Urbanos, 2 Para la formulación, adopción y ejecución de las AE, los P RU para la Movilidad Sostenible y las Áreas de Integración, 3. Reglamentación de procedimiento para el traslado de la permanencia y desarrollo de suelo dotacional.
Se preparó el Documento Técnico de Soporte y borrador del proyecto de acto administrativo para: 1. Regulación de nuevos incentivos y medidas de ecourbanismo aplicables a los tratamientos urbanísticos y 2. Armonización y/o ajustes de los estándares de calidad espacial, reglamentados.
Se elaboró el proyecto de acto administrativo para la expedición de la Resolución de la Directriz AE Campin
Los retrasos obedecen a partir de las condiciones normativas se gestiona el modelo de ordenamiento territorial adoptado, para su ejecución y puesta en marcha en el mediano y largo plazo frente a esto, se desarrolla, articula y acompaña todo el proceso de reglamentación, razón por la cual durante la vigencia 2024 se han dirigido esfuerzos y recursos para avanzar en los actos administrativos que hacen parte de la agenda reglamentaria del POT depende de las necesidades de la ciudad y de las entidades del distrito así como de la Alcaldía Mayor. Realizando actividades que van desde el establecimiento de compromisos por parte de los sectores en el Consejo de Gobierno, hasta la asistencia técnica para la elaboración de los actos requeridos y la producción de información crucial para la aprobación de aquellos actos que son principalmente responsabilidad de la SDP. Es importante destacar que la agenda reglamentaria puede experimentar cambios y alteraciones durante su duración, lo que podría ocasionar retrasos en los procesos.</t>
  </si>
  <si>
    <t>Estructurar, articular y realizar seguimiento al proceso concreción del modelo de ordenamiento territorial</t>
  </si>
  <si>
    <t>Realizar seguimiento al POT mediante insumos, documentos técnicos, estudios y expedición de actos y actuaciones administrativas, y proyectos urbanos relacionados con el Desarrollo de Suelo para concretar el Modelo de Ordenamiento</t>
  </si>
  <si>
    <t>Desarrollar los análisis territoriales para facilitar la toma de decisiones y construcción de directrices de lo público de las Actuaciones Estrategicas.</t>
  </si>
  <si>
    <t>Elaborar la propuesta de priorización de los Proyectos Integrales de Proximidad de las Unidades de Planeamiento Local</t>
  </si>
  <si>
    <t>Desarrollar condiciones normativas necesarios para la creación de instrumentos de planificación y gestión relacionados con el apoyo urbano, la economía urbana y la Estructura Ecológica Principal</t>
  </si>
  <si>
    <t>Desarrollar estudios e informes de análisis que sirvan de soporte a la toma de decisiones sobre ordenamiento territorial para concretar el modelo de ocupación territorial.</t>
  </si>
  <si>
    <t>Generar lineamientos y seguimientos para la toma de decisiones de ordenamiento territorial, contribuyendo a la concreción del modelo de ocupación a través de las estructuras y sistemas territoriales</t>
  </si>
  <si>
    <t>Resolver los recursos de  apelación  y queja contra los actos de licencias urbanísticas,  y decisiones sobre comportamientos de infracción urbanística</t>
  </si>
  <si>
    <t>Realizar 3 documentos compilatorios de las normas que reglamentan el 100% de las hectáreas definidas con base en el POT</t>
  </si>
  <si>
    <t xml:space="preserve">Estructurar, articular y realizar seguimiento al proceso de reglamentación para la expedición de actos administrativos, actuaciones administrativas, proyectos urbanos, asociado el ordenamiento territorial y la planeación de sus instrumentos. </t>
  </si>
  <si>
    <t>Revisados los resultados en (3) tres actividades definidas para el desarrollo del objetivo previsto, se observó un balance positivo para el cumplimiento de la meta al 100 %.
Se destaca el avance en actos reglamentarios del Decreto 555 de 2021, con lo que se pretende Atender problemática descrita asociada con la reglamentación de diferentes usos, tratamientos (consolidación, desarrollo, renovación urbana, conservación y mejoramiento) e instrumentos de planeación territorial.</t>
  </si>
  <si>
    <t>Gestionar el proceso de reglamentación, para la emisión de actos administrativos, actuaciones administrativas y proyectos urbanos</t>
  </si>
  <si>
    <t>Realizar 5 documentos compilatorios de los actos administrativos expedidos con relación a la viabilización de hectáreas para el desarrollo de proyectos de ciudad</t>
  </si>
  <si>
    <t xml:space="preserve">Estructurar, articular  y realizar seguimiento al proceso de viabilización para la expedición de actos administrativos, actuaciones administrativas, proyectos urbanos, asociado al ordenamiento territorial y la planeación de sus instrumentos. </t>
  </si>
  <si>
    <t>Revisados los resultados en (4) cuatro actividades definidas para el desarrollo del objetivo previsto, se observó un balance positivo para el cumplimiento de la meta al 100 %
Revisado el reporte se observa que en la vigencia 2024 se han viabilizado 37,05 hectáreas a través de 7 actos administrativos:
1.	Resolución  477 de 13/03/2024, Por la cual se formaliza urbanísticamente el desarrollo Santa Librada Vereda Tunjuelito 201, ubicado en la UPL No 20 Rafael Uribe de la Localidad N.º 05 de Usme en el Distrito Capital y se dictan otras disposiciones.
2.	Resolución  570 de 05/04/2024, Por la cual se legaliza el desarrollo Sector Villa Elisa, ubicado en la localidad n.° 11 Suba del Distrito Capital y se dictan otras disposiciones.
3.	Decreto 117 de 9/4/24, Por medio del cual se adopta el Plan Parcial de Renovación Urbana Búfalo, ubicado en la Localidad de Puente Aranda y se dictan otras disposiciones.
4.	Resolución 559 de 3/4/24, Por la cual se modifica parcialmente la Resolución n.° 0945 de 2021, Por la cual se adopta el Plan de Regularización y Manejo de COMPENSAR Alquería, ubicado en la Localidad de Kennedy.
5.	Resolución 571 de 5/4/24, Por la cual se adopta la delimitación de la Zona de Reserva para la Avenida Alberto Lleras Camargo (Corredor Verde Carrera Séptima) en el tramo comprendido entre la Avenida Tibabita y la Avenida El Polo y se dictan otras disposiciones
6.	Resolución 698 de 25/4/24,Por la cual se adopta la delimitación de la Zona de Reserva de Infraestructura del Sistema de Transporte de Pasajeros por Cable Aéreo, para las estaciones Portal Sur, Tres Reyes, Santa Viviana y Potosí, las Pilonas y las Áreas de Oportunidad en la Zona Norte de Ciudad Bolívar y se dictan otras disposiciones.
7.	Resolución 789 de 15/05/ 24, Por la cual se adopta el Plan de Regularización y Manejo de la Fundación Protección de la Joven Amparo de Niñas, ubicado en la Localidad de Engativá</t>
  </si>
  <si>
    <t>Realizar el proceso de viabilización para la consolidacion de actos administrativos, actuaciones administrativas, proyectos urbanos, relacionados  con las Estructuras y Sistemas Territoriales.</t>
  </si>
  <si>
    <t xml:space="preserve">Realizar el proceso de viabilización para la consolidacion de actos administrativos, actuaciones administrativas, proyectos urbanos, asociados al Desarrollo del Suelo </t>
  </si>
  <si>
    <t>Gestionar, emitir y surtir el proceso para la expedición de actos administrativos, actuaciones administrativas, proyectos urbanos, asociado con los Trámites Administrativos Urbanísticos.</t>
  </si>
  <si>
    <t>M-CA-005 -  Implementar en el 2024 el   100 % de las actividades requeridas para mantener el Sistema de Gestión- MIPG de la entidad</t>
  </si>
  <si>
    <t>Revisados los resultados en (7) siete actividades definida para el desarrollo del objetivo previsto, presenta un balance positivo para el cumplimiento de la meta al 99,5 %, sin embargo, una vez revisado el indicador de la meta, se tiene un resultado del 99,9%, razón por la cual se toma esta medida en el resultado.
Revisado el reporte se observa que se actualizaron los mapas de riesgos y se realizaron los monitoreos, se mantuvo actualizada la información de la página web de la entidad a cargo de la Subsecretaría de Planeación Territorial, se realizó la gestión asociada a los planes de mejoramiento, se participó en las actividades asociadas a MIPG, se realizó revisión documental, se realizaron encuestas de satisfacción y retroalimentación de partes interesadas.</t>
  </si>
  <si>
    <t>Realizar la Retroalimentación de partes interesadas (por procesos)</t>
  </si>
  <si>
    <t>Gestionar oportunamente las PQRS asignadas en coherencia con las funciones de la Subsecretaria de Planeación Territorial y sus dependencias</t>
  </si>
  <si>
    <t>PROMEDIO DE RESULTADOS DE LAS 4 DIRECCIONES DE LA SUBSECRETARÍA</t>
  </si>
  <si>
    <t>Elaboración y reglamentación de los instrumentos operacionales para el desarrollo rural sostenible de Bogotá</t>
  </si>
  <si>
    <t>Formulación, concertación y reglamentación del Plan de Ordenamiento Territorial con enfoque regional Bogotá</t>
  </si>
  <si>
    <t>Fortalecimiento de aglomeraciones productivas y sectores de alto impacto con visión de largo plazo en Bogotá región</t>
  </si>
  <si>
    <t>Desarrollo  de un modelo de gobernanza colaborativa y multinivel que favorezca la planeación y gestión articulada del Aeropuerto El Dorado y su entorno urbano - regional.  Bogotá D.C.</t>
  </si>
  <si>
    <t>Contribución  a la concreción del modelo de ordenamiento territorial mediante la generación de condiciones técnicas, normativas y de gestión en  Bogotá D.C.</t>
  </si>
  <si>
    <t>Se observa un gran esfuerzo en términos de avanzar en la reglamentación del Plan de Ordenamiento Territorial, adoptado mediante el Decreto 555 de 2021, toda vez que los resultados de los indicadores muestran un cumplimiento del 100% en casi todas sus metas. Se observaron varios actos administrativos y documentos que así lo demuestran. Adicional a lo anterior se mantuvo una buena gestión frente a la meta asociada al mantenimiento del Sistema de Gestión.  
De otra  parte se observa que puede mejorar la ejecución presupuestal, en la cual se identificó que para algunas metas en 4 de los 5 proyectos de inversión, no alcanzaron una ejecución del 100%. Para el Plan de Desarrollo Distrital "Un Nuevo Contrato Social para la Bogotá del Siglo XXI", se identificó las siguientes:
- Proyecto 7629 Meta "Desarrollar 100 Porciento La Administración Funcional Y La Gestión De Información Y Contenidos Del Sistema De Información Para La Planeación Y Seguimiento Del Desarrollo Rural (Sipsder)" ejecución 91,8%
- Proyecto 7630 Meta "Realizar 3 Documentos Compilatorios De Las Normas Que Reglamentan El 100% De Las Hectáreas Definidas Con Base En El POT" ejecución 97,1%
En relación al Plan de Desarrollo "Bogotá Camina Segura" se identificó una ejecución de los 2 proyectos muy cercana al 100%.</t>
  </si>
  <si>
    <t>Si bien se observo una ejecución por debajo del 100% en los proyectos de inversión del Plan de Desarrollo Distrital "Un Nuevo Contrato Social para la Bogotá del Siglo XXI" que finalizó en el mes de mayo, se recomienda tener especial atención del seguimiento a la ejecución presupuestal de la vigencia 2025 y su coherencia en cuanto al avance de las magnitudes de las metas programadas, es decir que tanto para las metas de inversión como de gestión de la Subsecretaría, Direcciones y Subdirecciones, se sugiere realizar una programación que permita que la medición de avance de las metas, actividades e indicadores que permitan observar un avance proporcional y sea consistente en los reportes realizados.
Se recomienda realizar programación de todas las metas, con sus respectivos indicadores y actividades para cada una de las Direcciones y Subdirecciones de la Subsecretaría de Plan de Ordenamiento Territorial en el Plan Operativo Anual de la vigencia 2025, toda vez que se dificulta realizar el seguimiento a la gestión de manera individual, así como el ejercicio de evaluación individual de las dependencias si no se cuenta con información desagregada por dependencia.</t>
  </si>
  <si>
    <t>En general se recomienda continuar adelantando las actividades que permitan el cumplimiento oportuno de las metas y el reporte de las mismas.
Se reitera la recomendación de la evaluación de la vigencia anterior, de realizar programación de todas las metas, con sus respectivos indicadores y actividades para cada una de las Direcciones y Subdirecciones de la Subsecretaría de Plan de Ordenamiento Territorial en el Plan Operativo Anual de la vigencia 2025, toda vez que se dificulta realizar el seguimiento a la gestión, así como el ejercicio de evaluación individual de las dependencias si no se cuenta con información desagregada por dependencia.</t>
  </si>
  <si>
    <t>Se observó un gran avance de la implementación de un modelo de gobernanza colaborativa y multinivel que contribuya al desarrollo y armonización del Aeropuerto El Dorado y su entorno urbano regional, la Actuación Estratégica Distrito Aeroportuario, en el marco de las Actuaciones Urbanas Integrales se reportó acompañamiento técnico en diferentes instancias de participación de iniciativa propia o por iniciativa de otros actores dentro de los cuales se encuentran las Alcaldías Locales, toda vez que los resultados de los indicadores muestran un cumplimiento del 100% en todas sus metas. Adicional a lo anterior se mantuvo una buena gestión frente a la meta asociada al mantenimiento del Sistema de Gestión.
Sin embargo, se identificó una debilidad frente a la desagragación de reportes de las Subdirecciones a su cargo, dado que no se realizó programación de metas y actividades en el Plan Operativo Anual, lo cual no permite evidenciar la gestión desagregada para cada Subdirección y de esta manera dificulta el seguimiento de cada una de ellas, así como su evaluación individual. Como consecuencia de lo anterior a pesar de realizar una gestión positiva, se reduce la calificación de 99,2% a 95%, toda vez que el año anterior en la evaluación por dependencias se había realizado esta recomendación: "Se recomienda coordinar la programación de metas de las Subdirecciones que se tiene a su cargo en el sistema de información de la entidad, con el objetivo de poder realizar un seguimiento periódico a las acciones que contribuyen al cumplimiento de las metas establecidas por la dependencia.", la cual no se atendió, toda vez que no se evidencio reporte de 6 de las 7 Subdirecciones que tiene a cargo, de acuerdo con la información suministrada por parte de la Dirección de Planeación Institucional, quien comunicó: "De acuerdo con las dinámicas de operación del proceso, las acciones son lideradas principalmente por las Direcciones de la Subsecretaría de Planeación Territorial, esto es, Dirección de Planeamiento Local, Dirección de Desarrollo del Suelo y Dirección de Estructuras y Sistemas Territoriales."</t>
  </si>
  <si>
    <t>PROMEDIO DE EVALUACIÓN  DE SIETE (7) SUBDIRECCIONES QUE TIENE A CARGO</t>
  </si>
  <si>
    <t>Revisar los riesgos de corrupción en trámites y OPAs y realizar ajustes según corresponda a cargo de la Dirección de Planeamiento Local</t>
  </si>
  <si>
    <t xml:space="preserve">Reducir el número de documentos requeridos al usuario del trámite de Sustitución de Zonas de Uso Público (Racionalización Normativa) </t>
  </si>
  <si>
    <t xml:space="preserve">Reducir el tiempo de respuesta del trámite de Sustitución de Zonas de Uso Público (Racionalización Normativa) </t>
  </si>
  <si>
    <t>Diligenciar la gestión de datos de operación de cada uno de los trámites, servicios y OPAS en el aplicativo SUIT a cargo de la Dirección de Planeamiento Local</t>
  </si>
  <si>
    <t>Revisar la información normativa y de procedimientos internos del área con el fin de identificar si hay trámites susceptibles de ser inscritos en el SUIT y Guía de trámites a cargo de la Dirección de Planeamiento Local</t>
  </si>
  <si>
    <t>Revisar la información de los trámites, servicios y Otros Procedimientos Administrativos - OPAS, para actualizarla en el SUIT, Guía de Trámites y página web de la entidad a cargo de la Dirección de Planeamiento Local</t>
  </si>
  <si>
    <t>Revisados los resultados en (11) once actividades definidas para el desarrollo del objetivo previsto, presenta un balance positivo para el cumplimiento de la meta al 100 % de los programado.
Dentro de las actividades desarrolladas se observó información referente a retroalimentación de las observaciones en LEGALBOG para la Actuación Estratégica del Distrito Aeroportuario, durante el periodo se realizó la actualización de los procedimientos de SUSTITUCIÓN DE ZONAS DE USO PÚBLICO, se encuentra el procedimiento en trabajo con las áreas técnicas para envío a la Dirección de Planeación Institucional, Se diligenció en el aplicativo el seguimiento a los tramites y OPA inscritos desde la DPL, para el periodo comprendido en el cuatrimestre entre mayo y agosto de 2024, en relación a la revisión de la normatividad y el procedimiento, evidencia los 60 días del tramite dentro de la Dirección de Planeamiento Local, teniendo en cuenta que este se suspende y se notifica al peticionario cuando se solicita el concepto a DADEP; entidad que puede tomarse Quince (15) días en dar respuesta y prorrogar por un tiempo igual y podría suspender los tiempos de tramite si requiere hacer consulta a entidades externas, frente a En la actualización del procedimiento por normativa se requiere exclusivamente los 4 documentos requeridos en la decreto 072 de 2023, para la gestión del trámite de Sustitución de Zonas de Uso Público, se realizó la revisión del mapa de riesgos de gestión con el equipo de la Subsecretaria para la actualización, al igual que con la Dirección de Planeación Institucional para el 2 cuatrimestre del año, la dependencia participó en todas las actividades asociadas a MIPG.</t>
  </si>
  <si>
    <t>Realizar la encuesta de satisfacción (por dependencias) y la Retroalimentación de partes interesadas (por procesos)</t>
  </si>
  <si>
    <t>Revisados los resultados en (1) una actividad definida para el desarrollo del objetivo previsto, presenta un balance positivo para el cumplimiento de la meta al 100 % de los programado.
Se observó que se reportó acompañamiento técnico en diferentes instancias de participación de iniciativa propia o por iniciativa de otros actores en el contexto de las Actuaciones Urbanas Integrales. Para obtener estos resultados, desde el componente de UPL: Desde la Pedagogía ciudadana se realizó socialización, estructuración y seguimiento a PIP con Alcaldías Locales y otros actores.</t>
  </si>
  <si>
    <t>Implementar la estrategia de participación y comunicaciones para la formulación, adopción y posterior proceso de implementación de las Actuaciones Urbanas Integrales.</t>
  </si>
  <si>
    <t>Implementar 3 estrategias de participación para las Actuaciones Urbanas Integrales que involucre y refleje los aportes y recomendaciones de los actores relevantes.</t>
  </si>
  <si>
    <t>Realizar la gestión y seguimiento al proceso que conlleven  la implementación de los proyectos integrales de proximidad de la Escala Local.</t>
  </si>
  <si>
    <t>Revisados los resultados en (2) dos actividades definidas para el desarrollo del objetivo previsto, presenta un balance positivo para el cumplimiento de la meta al 100 % de los programado
Dentro de lo observado, esta meta era del PDD Un Nuevo Contrato Social y Ambiental para la Bogotá del Siglo XXI, la cual culminó en mayo 31 de 2025. Se destaca en 2024, el desarrollo y formulación de directrices para lo público de las Actuaciones Eestratégicas de Campin, 7 de agosto y Montevideo. 
Se adelantó la revisión de los polígonos de las Actuaciones Estratégicas logrando consolidar un Documento Técnico de Soporte para precisar los límites de las mismas. Con relación a los proyectos de proximidad, se realizó la revisión de las áreas de reserva de la Estructura Funcional y del Cuidado identificadas en los Documentos de las Unidades de Planeamiento Local; de acuerdo con los lineamientos de criterios de exclusión y de permanencia, se logró tener los polígonos definitivos que quedaran en cada uno de los sectores.
En el marco de la estrategia de participación, se realizó acompañamiento técnico en diferentes instancias de iniciativa propia o por otros actores en el contexto de las Actuaciones Urbana Integrales. Para obtener estos resultados, desde el componente de UPL: se realizó socialización, estructuración y seguimiento a PIP con Alcaldías Locales y otros actores. Desde el componente de las AE: lideró los espacios de seguimiento a los compromisos interinstitucionales en la etapa de formulación de las AE Distrito Aeropuerto, ZIBO, Cll 72, 20 de Julio y Borde Usme.
Finalmente, en la AE Distrito Aeroportuario Engativá, se realizaron las gestiones necesarias para su adopción mediante Decreto. El 15 de mayo se remitió el Decreto y sus documentos anexos a la Secretaría Jurídica Distrital.</t>
  </si>
  <si>
    <t>Gestionar el proceso de elaboración de los documentos técnicos para la precisión de las estructuras urbanas en las Actuaciones Urbanas Integrales</t>
  </si>
  <si>
    <t>Elaborar 7 documentos técnico de soporte de diagnóstico y formulación, para las Actuaciones Urbanas Integrales enfocados hacia la regeneración urbana y la revitalización socioeconómica y el fortalecimiento de las centralidades.</t>
  </si>
  <si>
    <t>Gestionar el proceso de elaboración de los documentos técnicos, de gestión, financiación y sus soportes requeridos para la formulación,  adopción y posterior proceso de implementación de las Actuaciones Urbanas Integrales</t>
  </si>
  <si>
    <t>Revisados los resultados en (2) dos actividades definidas para el desarrollo del objetivo previsto, presenta un balance positivo para el cumplimiento de la meta al 100 %.
Dentro de lo observado, en el marco de la Actuación Estratégica Distrito Aeroportuario Engativá, se realizaron las gestiones necesarias para su adopción mediante Decreto. En virtud de lo anterior, se publicó el proyecto de Decreto en la plataforma LEGALBOG por 15 días, donde se recibieron más de 90 observaciones. Se atendieron dichas observaciones y el 15 de mayo se remitió el Decreto y sus documentos anexos a la Secretaría Jurídica Distrital.</t>
  </si>
  <si>
    <t>Gestionar el proceso de elaboración de los documentos normativos y sus soportes requeridos para la formulación, adopción y posterior implementación de las Actuaciones Urbanas Integrales.</t>
  </si>
  <si>
    <t>Elaborar  7 Documentos  de propuesta de acto administrativo para la adopción de las Actuaciones Urbanas Integrales según normatividad vigente</t>
  </si>
  <si>
    <t>Formular el Plan de Acción del Programa Bogotá Ciudad Portuaria</t>
  </si>
  <si>
    <t>Gestionar la proyección del Reglamento Interno de la Comisión Intersectorial</t>
  </si>
  <si>
    <t>Revisados los resultados en (3) tres actividades definidas para el desarrollo del objetivo previsto, presenta un balance positivo para el cumplimiento de la meta al 100 %.
1. Se ajustó el proyecto de Decreto de la Comisión Intersectorial de Bogotá Ciudad Portuaria - CIBCP -, de acuerdo a las observaciones presentadas por medio de la plataforma LegalBog y del área Jurídica de SDP. La adopción del decreto de la CIBCP continua su proceso ante la Subsecretaría Jurídica, dando aprobación al proyecto. 
2.  Se ajustó la propuesta de Reglamento Interno de la Comisión Intersectorial tras el proceso de socialización, el cual buscará ser aprobado en la primera sesión, una vez se adopte el decreto de creación de la CIBCP.
3. Entre tanto se crea la CIBCP, se iniciaron mesas de articulación técnica con diferentes entidades y dependencias de SDP para allanar el camino: 
(3.1) Se adelantaron reuniones para configurar un marco de incentivos tributarios y no-tributarios de las diferentes entidades que componen BCP y otras interesadas - SDDE, SHD, Invest In Bogotá, SED, SENA Bogotá -. 
(3.2) Se adelantaron reuniones con  actores en el ámbito aeroportuario y sectores relevantes del programa BCP, como: Zona Franca de Bogotá
(3.3) Se adelantaron reuniones con Subsecretaría de Planeación de la Inversión SDH y ANI  acerca de la destinación y procedimiento para el uso de potenciales recursos excedentes de la contraprestación aeroportuaria. 
(3.4) Se hicieron avances en la construcción del proceso de participación ciudadana con el equipo de Participación de la SDP para avanzar en el desarrollo de la marca Bogotá Ciudad Portuaria - BCP. 
(3.5) Se adelantó la revisión de un Documento Técnico de Soporte con la Oficina de Integración Regional de la SDP sobre la agenda de desarrollo estratégico de la región metropolitana centrada en el entorno del AED.
(3.6) Se adelantó la definición de un plan de acción de la CIBCP con el soporte de las entidades que componen la comisión. 
(3.7) Se adelantó la construcción de un documento de gestión para la vigencia 2024 del Programa BCP.</t>
  </si>
  <si>
    <t>Liderar la propuesta de Decreto de la Comisión Intersectorial de Bogotá Ciudad Portuaria</t>
  </si>
  <si>
    <t>Definir 100 % las condiciones de implementación de un modelo de gobernanza colaborativa y
multinivel que contribuya al desarrollo y armonización del Aeropuerto El Dorado y su
entorno urbano regional.</t>
  </si>
  <si>
    <t>DIRECCIÓN DE PLANEAMIENTO LOCAL</t>
  </si>
  <si>
    <t>Se reitera la recomendación de la evaluación de la vigencia anterior, de realizar programación de todas las metas, con sus respectivos indicadores y actividades para cada una de las Direcciones y Subdirecciones de la Subsecretaría de Plan de Ordenamiento Territorial en el Plan Operativo Anual de la vigencia 2025, toda vez que se dificulta realizar el seguimiento a la gestión, así como el ejercicio de evaluación individual de las dependencias si no se cuenta con información desagregada por dependencia.</t>
  </si>
  <si>
    <t>Al no tener información de referencia y obteniendo como respuesta de la Dirección de Planeación Institucional que de acuerdo con las dinámicas de operación del proceso, las acciones son lideradas principalmente por las Direcciones de la Subsecretaría de Planeación Territorial, se debió tomar la evaluación de la Dirección de Planeamiento Local para evaluar la Subdirección.
Se observó un gran avance de la implementación de un modelo de gobernanza colaborativa y multinivel que contribuya al desarrollo y armonización del Aeropuerto El Dorado y su entorno urbano regional, la Actuación Estratégica Distrito Aeroportuario, en el marco de las Actuaciones Urbanas Integrales se reportó acompañamiento técnico en diferentes instancias de participación de iniciativa propia o por iniciativa de otros actores dentro de los cuales se encuentran las Alcaldías Locales, toda vez que los resultados de los indicadores muestran un cumplimiento del 100% en todas sus metas. Adicional a lo anterior se mantuvo una buena gestión frente a la meta asociada al mantenimiento del Sistema de Gestión.
Sin embargo, se identificó una debilidad frente a la desagragación de reportes de las Subdirecciones a cargo de la Dirección de Planeamiento Local, dado que no se realizó programación de metas y actividades en el Plan Operativo Anual, lo cual no permite evidenciar la gestión desagregada para cada Subdirección y de esta manera dificulta el seguimiento de cada una de ellas, así como su evaluación individual. Como consecuencia de lo anterior a pesar de realizar una gestión positiva, se reduce la calificación de 100% a 95%, toda vez que el año anterior en la evaluación por dependencias se había realizado esta recomendación: "Se recomienda coordinar la programación de metas de las Subdirecciones que se tiene a su cargo en el sistema de información de la entidad, con el objetivo de poder realizar un seguimiento periódico a las acciones que contribuyen al cumplimiento de las metas establecidas por la dependencia.", la cual no se atendió, toda vez que no se evidencio reporte de 6 de las 7 Subdirecciones que tiene a cargo, de acuerdo con la información suministrada por parte de la Dirección de Planeación Institucional, quien comunicó: "De acuerdo con las dinámicas de operación del proceso, las acciones son lideradas principalmente por las Direcciones de la Subsecretaría de Planeación Territorial, esto es, Dirección de Planeamiento Local, Dirección de Desarrollo del Suelo y Dirección de Estructuras y Sistemas Territoriales."</t>
  </si>
  <si>
    <t>SUBDIRECCIÓN DE PLANEAMIENTO LOCAL DEL CENTRO AMPLIADO</t>
  </si>
  <si>
    <t>SUBDIRECCIÓN DE PLANEAMIENTO LOCAL DEL SUR ORIENTE</t>
  </si>
  <si>
    <t>SUBDIRECCIÓN DE PLANEAMIENTO LOCAL DEL SUR OCCIDENTE</t>
  </si>
  <si>
    <t>SUBDIRECCIÓN DE PLANEAMIENTO LOCAL DEL OCCIDENTE</t>
  </si>
  <si>
    <t>SUBDIRECCIÓN DE PLANEAMIENTO LOCAL DEL NOROCCIDENTE</t>
  </si>
  <si>
    <t>SUBDIRECCIÓN DE PLANEAMIENTO LOCAL DEL NORTE</t>
  </si>
  <si>
    <t>La Oficina de Control Interno si bien observa un alto porcentaje de cumplimiento, recomienda mantener  con el objetivo de mantener una buena gestión y así obtener los resultados programados o corregir oportunamente aquellos casos en donde se presenten dificultades y así evitar posibles desviaciones que puedan afectar el cumplimiento de los objetivos institucionales.
Se recomienda avanzar en las nuevas metas establecidas en el Plan Distrital de Desarrollo "Bogotá Camina Segura", así como culminar todas las actividades que quedaron pendientes en relación al Sistema de Información para la Planeación y Seguimiento del Desarrollo Rural  del D.C. - SIPSDER, en lo cual se observó una estrategia de acompañamiento por parte de la Dirección de Tecnologías de Información y Comunicación. Adicionalmente se recomienda incluir metas de gestión asociadas la manteniemiento del Sistema de Gestión, ya que no se observó ninguna programada en la vigencia 2024.</t>
  </si>
  <si>
    <t>La Oficina de Control Interno de acuerdo con los registros de seguimiento presentados observa un alto porcentaje de cumplimiento a las metas y sus respectivas actividades. Se resalta el trabajo realizado en el trámite del decreto para la reglamentación complementaria de la Política Publica de Ruralidad adoptada mediante CONPES Distrital 041 de 2023, el avance en la definición de lineamientos metodológicos necesarios  para la implementación de un modelo de gobernanza colaborativa y multinivel que aplique al suelo rural y las franjas urbano-rurales.
Sin embargo, si bien se viene avanzando en el Sistema de Información para la Planeación y Seguimiento del Desarrollo Rural  del D.C. - SIPSDER, aún no se logra finalizar la totalidad de las actividades programadas.</t>
  </si>
  <si>
    <t>Desarrollar estudios para generar nueva información de base, de manera que se produzcan estadísticas en el marco de la estructuración del SIPSDER.</t>
  </si>
  <si>
    <t>Revisados los resultados en (2) dos actividades definidas para el desarrollo del objetivo previsto, presenta un balance para el cumplimiento de la meta del 85 %.
Este proyecto viene asociado al Sistema de Información para la Planeación y Seguimiento del Desarrollo Rural (SIPSDER), razón por la cual el avance está también asociado a la meta anteriormente analizada.
No se logró llegar al 100% debido a a que la página web Bogotá Rural está en proceso de validación que no ha culminado. Sin embargo, se tiene previsto un acompañamiento de la Dirección de Tecnolodías de la Información para poder culminar los temas pendientes y así resolver los retrasos presentados.</t>
  </si>
  <si>
    <t>Desarrollo e implementación de la Gestión del Proyecto.</t>
  </si>
  <si>
    <t>Implementar  en 2024 100 % del Sistema de Información para la Planeación y Seguimiento del Desarrollo Rural  del D.C. - SIPSDER (S.G.R 50035 / 2018-2020)</t>
  </si>
  <si>
    <t>Revisados los resultados en (1) una actividad definida para el desarrollo del objetivo previsto, presenta un balance positivo para el cumplimiento de la meta al 100 % de lo programado.
Se observó el reporte que indica que a través de técnicas de scraping se automatizó la búsqueda, extracción, y resumen de información rural relevante desde internet, específicamente desde Google y archivos PDF o páginas web. Lo anterior contribuye a una rápida recopilación y análisis de información que agrupa temas sobre la ruralidad en Bogotá, abarcando aspectos culturales, educativos, turísticos y de desarrollo social, lo que nos permitirá trabajar articuladamente en aras de potencializar la página de Bogotá rural desde otras experiencias y otros ámbitos de información rural.
No se alcanzó el avance del 100% debido a que la página web Bogotá Rural está en proceso de validación, la cual hace parte de los resultados generados por el proyecto financiado con recursos del Sistema General de Regalías.</t>
  </si>
  <si>
    <t xml:space="preserve">Desarrollar  e incorporar los contenidos en el SIPSDER </t>
  </si>
  <si>
    <t>Desarrollar 100 porciento la administración funcional y la gestión de información y contenidos del Sistema de Información para la Planeación y Seguimiento del Desarrollo Rural (SIPSDER)</t>
  </si>
  <si>
    <t>Liderar técnicamente la revisión normativa, tecnica y socioeconomica de las franjas urbano rurales para la predefinición de un Modelo de gobernanza colaborativa y multinivel.</t>
  </si>
  <si>
    <t>Adelantar las actividades de implementación, seguimiento, y evaluación de los procesos que se adelantan en torno al Sistema Bogotá Rural.</t>
  </si>
  <si>
    <t>Revisados los resultados en (3) tres actividades definidas para el desarrollo del objetivo previsto, presenta un balance positivo para el cumplimiento de la meta al 100 %.
Se observó que se culmino el documento títulado "Diagnóstico y evaluación del marco normativo, de política pública y ordenamiento territorial del modelo de  gobernanza colaborativa y multinivel que favorezca el cumplimiento de órdenes judiciales asociadas al ordenamiento territorial", adicionalmente se presentó diagnóstico  y evaluación del marco normativo, de política pública y ordenamiento territorial del modelo de gobernanza colaborativa y multinivel que favorezca el cumplimiento de órdenes judiciales asociadas al ordenamiento territorial.
La elaboración del diagnóstico planteado representa un beneficio, considerando que permite identificar claramente el estado actual del esquema de gobernanza planteado para el  cumplimiento de las órdenes dadas por el Consejo de Estado al Distrito Capital en el marco del Fallo de los Cerros Orientales. En este camino, permite caracterizar cuáles han  sido las barreras que han impedido darles cabal cumplimiento a las órdenes del Fallo, así como verificar el estado de la gobernanza dentro del esquema y las relaciones y  dinámicas entre los actores involucrados.</t>
  </si>
  <si>
    <t>Gestionar el diagnostico del Plan de Manejo del Área de Ocupación Pública Prioritaria en el marco del Modelo de gobernanza colaborativa y multinivel.</t>
  </si>
  <si>
    <t>Desarrollar  1  documento  de lineamientos metodológicos necesarios  para la implementación de un modelo de gobernanza colaborativa y multinivel que aplique al suelo rural y las franjas urbano-rurales.</t>
  </si>
  <si>
    <t>Revisados los resultados en (1) una actividad definida para el desarrollo del objetivo previsto, presenta un balance positivo para el cumplimiento de la meta al 100 % de lo programado.
Revisados los resultados, se observó que se realizó el trámite de gestión del proyecto de decreto "Por medio del cual se define la Estructura Institucional de Desarrollo Rural Sostenible, y se dictan otras disposiciones", documento remitido con sus respectivos anexos a la Secretaría Jurídica Distrital el día 18 de diciembre de 2024 para su revisión final, con lo cual se da cumplimiento por parte de la SDP a cada una de las acciones requeridas para la reglamentación complementaria de la Política Publica de Ruralidad adoptada mediante CONPES Distrital 041 de 2023.</t>
  </si>
  <si>
    <t>Gestionar y surtir el proceso de adopción  de los instrumentos operacionales para el desarrollo rural sostenible de Bogotá en el marco de la implementación de la Política Pública de Ruralidad actualizada</t>
  </si>
  <si>
    <t>Actualizar 1 política Pública de Ruralidad bajo las directrices de la metodología CONPES</t>
  </si>
  <si>
    <t>SUBDIRECCIÓN DE PLANEAMIENTO RURAL SOSTENIBLE</t>
  </si>
  <si>
    <t>Se recomienda realizar programación de todas las metas, con sus respectivos indicadores y actividades para cada una de las Subdirecciones de la Dirección de Desarrollo del Suelo en el Plan Operativo Anual de la vigencia 2025, toda vez que se dificulta realizar el seguimiento a la gestión de manera individual, así como el ejercicio de evaluación individual de las dependencias si no se cuenta con información desagregada por dependencia y no solo para incluir la meta transversal de gestión, que sería el caso de la Subdirección de Renovación Urbana y Desarrollo, caso en el cual se entendería que solo aportarían al Sistema de Gestión.</t>
  </si>
  <si>
    <t>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Al no tener información de referencia y obteniendo como respuesta de la Dirección de Planeación Institucional que de acuerdo con las dinámicas de operación del proceso, las acciones son lideradas principalmente por las Direcciones de la Subsecretaría de Planeación Territorial, se debió tomar la evaluación de la Dirección de Desarrollo del Suelo para evaluar la Subdirección de Consolidación.
Sin embargo, se identificó una debilidad frente a la desagragación de reportes de la Subdirección de Consolidación a su cargo, dado que no se realizó programación de metas y actividades en el Plan Operativo Anual, lo cual no permite evidenciar la gestión desagregada para cada Subdirección y de esta manera dificulta el seguimiento de cada una de ellas, así como su evaluación individual. Como consecuencia de lo anterior a pesar de realizar una gestión positiva, se reduce la calificación de 99,1% a 95%, toda vez que el año anterior en la evaluación por dependencias se había realizado esta recomendación: "Para la vigencia 2024 se recomienda realizar la programación de metas y actividades en el Plan Operativo Anual de la entidad, toda vez que este ejercicio facilita el seguimiento a la ejecución de las mismas y de esta manera se puede evidenciar la gestión realizada por la dependencia, así como el monitorio y toma de desiciones frente a las posibles desviaciones que se pueden presentar.", la cual no se atendió, toda vez que no se evidencio reporte de la mencionada Subdirección.</t>
  </si>
  <si>
    <t>PROMEDIO DE EVALUACIÓN  DE TRES (3) SUBDIRECCIONES QUE TIENE A CARGO</t>
  </si>
  <si>
    <t>Revisados los resultados en (5) cinco actividades definidas para el desarrollo del objetivo previsto, presenta un balance positivo para el cumplimiento de la meta al 100 %
Revisado el reporte se observa que se mantuvo actualizada la información de la página web de la entidad a cargo de la Dirección de Desarrollo del Suelo, se realizó la gestión asociada a los planes de mejoramiento, se participó en las actividades asociadas a MIPG, se realizó revisión documental, se realizaron encuestas de satisfacción y retroalimentación de partes interesadas.</t>
  </si>
  <si>
    <t>Revisados los resultados en (1) una actividad definida para el desarrollo del objetivo previsto, presenta un balance positivo para el cumplimiento de la meta al 100 %.
Se observa que la meta se cumplió en el mes de julio de 2024 toda vez que hace parte del Plan de Desarrollo "Un Nuevo Contrato Social para la bogotá del Siglo XXI". La Dirección de Desarrollo del Suelo, La Dirección de Desarrollo del Suelo, logró al 31 de julio de 2024 un total de 16,57 Hectáreas, aportando a la viabilización de suelo a través de los siguientes Actos Administrativos: 
1. Resolución 477 de 13/03/2024, por la cual se formaliza urbanísticamente el desarrollo "Santa Librada Vereda Tunjuelito 201", ubicado en la UPL n.° 20 Rafael Uribe de la Localidad n.° 05 de Usme, (15,40 Hectáreas).
2. Resolución 570 de 05/04/2024, por la cual se legaliza el desarrollo "Sector Villa Elisa", ubicado en la localidad, (0,31 Hectáreas).
3. Decreto 117 de 09/04/2024, por medio del cual se adopta el Plan Parcial de Renovación Urbana "Búfalo", ubicado en la Localidad de Puente Aranda, (0,86 Hectáreas).</t>
  </si>
  <si>
    <t>Revisados los resultados en (1) una actividad definida para el desarrollo del objetivo previsto, presenta un balance positivo para el cumplimiento de la meta al 100 %.
Se observa que la meta se cumplió en el mes de julio de 2024 toda vez que hace parte del Plan de Desarrollo "Un Nuevo Contrato Social para la bogotá del Siglo XXI". La Dirección de Desarrollo del Suelo, presenta el cumplimiento de lo propuesto en el tema de Seguimiento POT, conforme a las actividades planteadas, tal como se estableció en el horizonte de la vigencia, se surtieron las fases, hitos y actividades que conllevaron al cumplimiento de las mismas y que permitieron la culminación del Plan de Desarrollo vigente.</t>
  </si>
  <si>
    <t>Gestionar, emitir y surtir el proceso de reglamentación para la expedición de actos administrativos, actuaciones administrativas, proyectos urbanos, asociados al Desarrollo de Suelo, asi como el seguimiento asociado al POT.</t>
  </si>
  <si>
    <t>La meta es compartida por varias dependencias de la Subsecretaría Territorial, sin embargo la actividad a cargo de la Dirección de Desarrollo del Suelo está en un avance del 98%. 
Se revisó que se logró avance en la creación de condiciones normativas, directrices que respalden toma de decisiones sobre ordenamiento territorial y seguimiento al proceso de materialización del MOT.
Los retrasos obedecen a partir de las condiciones normativas se gestiona el modelo de ordenamiento territorial adoptado, para su ejecución y puesta en marcha en el mediano y largo plazo frente a esto, se desarrolla, articula y acompaña todo el proceso de reglamentación, razón por la cual durante la vigencia 2024 se han dirigido esfuerzos y recursos para avanzar en los actos administrativos que hacen parte de la agenda reglamentaria del POT depende de las necesidades de la ciudad y de las entidades del distrito así como de la Alcaldía Mayor. Realizando actividades que van desde el establecimiento de compromisos por parte de los sectores en el Consejo de Gobierno, hasta la asistencia técnica para la elaboración de los actos requeridos y la producción de información crucial para la aprobación de aquellos actos que son principalmente responsabilidad de la SDP. Es importante destacar que la agenda reglamentaria puede experimentar cambios y alteraciones durante su duración, lo que podría ocasionar retrasos en los procesos.</t>
  </si>
  <si>
    <t>La meta es compartida por varias dependencias de la Subsecretaría Territorial, sin embargo la actividad a cargo de la Dirección de Desarrollo del Suelo está en un avance del 98%. 
Dentro de los avances observados, el indicador muestra un avance de 98% en los procesos requeridos para la formulación, evaluación y adopción de los instrumentos y decisiones urbanísticas que habilitan el uso y durante la vigencia 2024 se habilitó 496,04 hectáreas mediante instrumentos de planeación territorial.
Con la Viabilización del suelo a través de la formulación, revisión y adopción de instrumentos de planificación territorial y decisiones urbanísticas, que son autorizados por actos administrativos de la Secretaría Distrital de Planeación o el Alcalde Mayor, se iniciarán procesos de urbanización y construcción, creando espacios tanto públicos como privados que posibiliten la creación de vivienda, comercio, servicios y soporte urbano.
Los retrasos para no alcanzar el 100% obedecen a que los actos administrativos deben ser aprobados por la Secretaría Distrital de Planeación o el Alcalde Mayor y además dependen del tipo de trámite y/o instrumento, lo que ocasiona que se puedan materializar en el mediano y/o largo plazo. Como solución se planteó programar los temas pendientes en la vigencia 2025 para poder terminar lo que se requiere.</t>
  </si>
  <si>
    <t>DIRECCIÓN DE DESARROLLO DEL SUELO</t>
  </si>
  <si>
    <t>Se sugiere complementar los reportes de seguimiento, particularmente el reporte con corte a 31 de diciembre con la información acumulada de toda la vigencia con el objetivo de visibilizar la gestión realizada durante todo el año.
Se recomienda revisar la programación de metas de inversión y gestión de la Subsecretaría de Planeación Territorial donde esta Dirección aporta, para poder incluirlas en el Plan Operativo Anual, toda vez que la Subdirección de Renovación Urbana y Desarrollo pueda hacer seguimiento y visibilizar la gestión, además de poder hacer un balance de la gestión de la dependencia al final de la vigencia 2025.</t>
  </si>
  <si>
    <t>La Oficina de Control Interno observó  a través del registro de la gestión en el Plan Operativo Anual realizada por parte de la Dirección alcanzó la meta programada para la vigencia 2024, sin embargo, es importante revisar la posibilidad de incluir más metas dentro de las cuales la Dirección de Renovación Urbana y Desarrollo, pueda hacer seguimiento y mostrar el aporte de su gestión a través de la contribución a una o varias metas al proceso de Plan de Ordenamiento Territorial.
Se observó un gran esfuerzo por incluir Otros Procedimientos Administrativos en la plataforma SUIT.</t>
  </si>
  <si>
    <t>Revisar los riesgos de corrupción en trámites y OPAs y realizar ajustes según corresponda a cargo de la Subdirección de Renovación Urbana y Desarrollo</t>
  </si>
  <si>
    <t>Diligenciar la gestión de datos de operación de cada uno de los trámites, servicios y OPAS en el aplicativo SUIT a cargo de la Subdirección de Renovación Urbana y Desarrollo</t>
  </si>
  <si>
    <t>Publicar y/o actualizar conjuntos de datos abiertos correspondiente a los Planes Parciales de Desarrollo</t>
  </si>
  <si>
    <t>Revisar la información normativa y de procedimientos internos del área con el fin de identificar si hay trámites susceptibles de ser inscritos en el SUIT y Guía de trámites a cargo de la Subdirección de Renovación y Desarrollo</t>
  </si>
  <si>
    <t>Revisados los resultados en (5) cinco actividades definidas para el desarrollo del objetivo previsto, presenta un balance del cumplimiento de la meta al 100 %.
Dentro del avance de las actividades se observó gestión frente a la inclusión de 2 OPAs (Otro Procedimiento Administrativo) y se realizó actualización de trámites ya inscritos en el Sistema de Información y Trámites - SUIT, se realizó actualización de la matriz de datos abiertos correspondiente a los planes parciales de desarrollo y se realizó actualización del mapa de riesgos de corrupción.</t>
  </si>
  <si>
    <t>Revisar la información de los trámites, servicios y Otros Procedimientos Administrativos - OPAS, para actualizarla en el SUIT, Guía de Trámites y página web de la entidad a cargo de la Subdirección de Renovación Urbana y Desarrollo</t>
  </si>
  <si>
    <t>SUBDIRECCIÓN DE RENOVACIÓN URBANA Y DESARROLLO</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</si>
  <si>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Se reitera la recomendación de la evaluación de la vigencia anterior, de realizar programación de todas las metas, con sus respectivos indicadores y actividades para cada una de las Direcciones y Subdirecciones de la Subsecretaría de Plan de Ordenamiento Territorial en el Plan Operativo Anual de la vigencia 2025, toda vez que se dificulta realizar el seguimiento a la gestión, así como el ejercicio de evaluación individual de las dependencias si no se cuenta con información desagregada de la gestión realizada por dependencia.</t>
  </si>
  <si>
    <t>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Sin embargo, se identificó una debilidad frente a la desagragación de reportes de las Subdirección de Consolidación a cargo de la Dirección deDesarrollo del Suelo, dado que no se evidenció la programación de metas y actividades en el Plan Operativo Anual, lo cual no permite evidenciar la gestión desagregada para esta dependencia y de esta manera dificulta el seguimiento de cumplimiento de objetivos institucionales de manera individual. Como consecuencia de lo anterior a pesar de realizar una gestión positiva, se reduce la calificación de 99,2% a 95%, toda vez que el año anterior en la evaluación por dependencias se había realizado la recomendación como se cita a continuación "Para la vigencia 2024 se recomienda realizar la programación de metas y actividades en el Plan Operativo Anual de la entidad, toda vez que este ejercicio facilita el seguimiento a la ejecución de las mismas y de esta manera se puede evidenciar la gestión realizada por la dependencia, así como el monitorio y toma de desiciones frente a las posibles desviaciones que se pueden presentar."</t>
  </si>
  <si>
    <t>"Revisados los resultados en (5) cinco actividades definida para el desarrollo del objetivo previsto, presenta un balance positivo para el cumplimiento de la meta al 100 %
Revisado el reporte se observa que se mantuvo actualizada la información de la página web de la entidad a cargo de la Dirección de Desarrollo del Suelo, se realizó la gestión asociada a los planes de mejoramiento, se participó en las actividades asociadas a MIPG, se realizó revisión documental, se realizaron encuestas de satisfacción y retroalimentación de partes interesadas."</t>
  </si>
  <si>
    <t>SUBDIRECCIÓN DE CONSOLIDACIÓN</t>
  </si>
  <si>
    <t xml:space="preserve">Se sugiere complementar los reportes de seguimiento, particularmente el reporte con corte a 31 de diciembre con la información acumulada de toda la vigencia con el objetivo de visibilizar la gestión realizada durante todo el año.
Se recomienda revisar la programación de metas de inversión y gestión de la Subsecretaría de Planeación Territorial donde esta Dirección aporta, para poder incluirlas en el Plan Operativo Anual, toda vez que la Subdirección de Mejoramiento Integral pueda hacer seguimiento y visibilizar la gestión, además de poder hacer un balance de la gestión de la dependencia al final de la vigencia 2025."				</t>
  </si>
  <si>
    <t>Se observó un gran esfuerzo en la gestión de Otros Procedimientos Administrativos en la plataforma SUIT.
La Oficina de Control Interno observó  a través del registro de la gestión en el Plan Operativo Anual realizada por parte de la Dirección alcanzó la meta programada para la vigencia 2024, sin embargo, es importante revisar la posibilidad de incluir más metas dentro de las cuales la Subdirección de Mejoramiento Integral, pueda hacer seguimiento y mostrar el aporte de su gestión a través de la contribución a una o varias metas al proceso de Plan de Ordenamiento Territorial.</t>
  </si>
  <si>
    <t>Revisar los riesgos de corrupción en trámites y OPAs y realizar ajustes según corresponda a cargo de la Subdirección de Mejoramiento Integral</t>
  </si>
  <si>
    <t>Diligenciar la gestión de datos de operación de cada uno de los trámites, servicios y OPAS en el aplicativo SUIT a cargo de la Subdirección de Mejoramiento Integral</t>
  </si>
  <si>
    <t>Revisar la información normativa y de procedimientos internos del área con el fin de identificar si hay trámites susceptibles de ser inscritos en el SUIT y Guía de trámites a cargo de la Subdirección de Mejoramiento Integral</t>
  </si>
  <si>
    <t>Revisados los resultados en (4) cuatro actividades definidas para el desarrollo del objetivo previsto, presenta un balance del cumplimiento de la meta al 100 %.
Dentro del avance de las actividades se observó gestión frente a revisión que se encuentrara activo el trámite Legalización urbanística de asentamientos humanos en el Sistema de Información y Trámites - SUIT que el hipervínculo lleve a consultar las respectivas normas, se revisó que se encuentre en la Guía de Trámites y Servicios y que el enlace del micrositio de Transparencia de la página web, lleve al SUIT directamente, adicionalmente, Se solicitó a la dependencia de planeación institucional de la entidad la actualización en SUIT y en la Guia de Tramites y Servicios de Bogotá D.C de apartado relacionado con el sopote legal del tramite, incluyendo la referencia al Decreto Distrital 165 de 2023 "Por medio del cual se reglamenta el artículo 499 del Decreto Distrital 555 de 2021, se establecen las condiciones aplicables al procedimiento de legalización urbanística de asentamientos humanos en Bogotá D.C " y se realizó actualización del mapa de riesgos de gestión y corrupción.</t>
  </si>
  <si>
    <t>Revisar la información de los trámites, servicios y Otros Procedimientos Administrativos - OPAS, para actualizarla en el SUIT, Guía de Trámites y página web de la entidad a cargo de la Subdirección de Mejoramiento Integral</t>
  </si>
  <si>
    <t>SUBDIRECCIÓN DE MEJORAMIENTO INTEGRAL</t>
  </si>
  <si>
    <t>Se recomienda realizar programación de todas las metas, con sus respectivos indicadores y actividades para cada una de las Subdirecciones de la Dirección de Estructuras y Sistemas Territoriales en el Plan Operativo Anual de la vigencia 2025, toda vez que se dificulta realizar el seguimiento a la gestión de manera individual, así como el ejercicio de evaluación individual de las dependencias si no se cuenta con información desagregada por dependencia. Adicionalmente no dejar solamente asociada a la dependencia la meta transversal del mantenimiento del Sistema de Gestión, sino otras que se puedan identificar en el marco de la gestión de la dependencia y le aporten al proceso de Plan de Ordenamiento Territorial.</t>
  </si>
  <si>
    <t>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Al no tener información de referencia y obteniendo como respuesta de la Dirección de Planeación Institucional que de acuerdo con las dinámicas de operación del proceso, las acciones son lideradas principalmente por las Direcciones de la Subsecretaría de Planeación Territorial, se debió tomar la evaluación de la Dirección de Estructuras y Sistemas Territoriales para evaluar la Subdirección de Ecourbanismo y Construcción Sostenible.</t>
  </si>
  <si>
    <t>Revisados los resultados en (5) cinco actividades definidas para el desarrollo del objetivo previsto, presenta un balance positivo para el cumplimiento de la meta al 100 %
Revisado el reporte se observa que se inició la modelación de la página web de la Dirección de Eestructuras y Sistemas Territoriales para su actualización en el portal de la SDP, la Dirección participó en las actividades definidas en el marco de MIPG, la DIrección junto con las Subdirecciones a cargo realizaron revisión y actualización documental y se realizó la  la medición de satisfacción de usuarios.</t>
  </si>
  <si>
    <t>La meta es compartida por varias dependencias de la Subsecretaría Territorial, sin embargo la actividad a cargo de la Dirección de Estructuras y Sistemas Territoriales está en un avance del 100%.
En relación a esta actividad, se observó que se avanzó a través de la expedición de los siguientes actos administrativos:
1. Modificación de Cronograma PI Centro Comercial Alsacia - El Edén
2. Corrección del PI Continautos</t>
  </si>
  <si>
    <t>La meta es compartida por varias dependencias de la Subsecretaría Territorial, sin embargo la actividad a cargo de la Dirección de Estructuras y Sistemas Territoriales está en un avance del 100%.
Se destaca el avance en actos reglamentarios del Decreto 555 de 2021, con lo que se pretende Atender problemática descrita asociada con la reglamentación de diferentes usos, tratamientos (consolidación, desarrollo, renovación urbana, conservación y mejoramiento) e instrumentos de planeación territorial.</t>
  </si>
  <si>
    <t xml:space="preserve">Gestionar el proceso de reglamentación, para la emisión de actos administrativos, actuaciones administrativas y proyectos urbanos vinculados a Estructuras y Sistemas Territoriales, junto con el seguimiento correspondiente al Plan de Ordenamiento Territorial </t>
  </si>
  <si>
    <t>La meta es compartida por varias dependencias de la Subsecretaría Territorial, sin embargo la actividad a cargo de la Dirección de Estructuras y Sistemas Territoriales está en un avance del 100%. 
Se revisó que se logró avance en la creación de condiciones normativas, directrices que respalden toma de decisiones sobre ordenamiento territorial y seguimiento al proceso de materialización del MOT.</t>
  </si>
  <si>
    <t>"La meta es compartida por varias dependencias de la Subsecretaría Territorial, sin embargo la actividad a cargo de la Dirección de Estructuras y Sistemas Territoriales está en un avance del 100%. 
Dentro de los avances observados, el indicador muestra un avance de 98% en los procesos requeridos para la formulación, evaluación y adopción de los instrumentos y decisiones urbanísticas que habilitan el uso y durante la vigencia 2024 se habilitó 496,04 hectáreas mediante instrumentos de planeación territorial.
Con la Viabilización del suelo a través de la formulación, revisión y adopción de instrumentos de planificación territorial y decisiones urbanísticas, que son autorizados por actos administrativos de la Secretaría Distrital de Planeación o el Alcalde Mayor, se iniciarán procesos de urbanización y construcción, creando espacios tanto públicos como privados que posibiliten la creación de vivienda, comercio, servicios y soporte urbano.</t>
  </si>
  <si>
    <t>DIRECCIÓN DE ESTRUCTURAS Y SISTEMAS TERRITORIALES</t>
  </si>
  <si>
    <t>Se recomienda revisar la programación de metas de inversión y gestión de la Subsecretaría de Planeación Territorial donde esta Dirección aporta, para poder incluirlas en el Plan Operativo Anual, toda vez que la Subdirección de Mejoramiento Integral pueda hacer seguimiento y visibilizar la gestión, además de poder hacer un balance de la gestión de la dependencia al final de la vigencia 2025.</t>
  </si>
  <si>
    <t>Se observó un gran esfuerzo en la gestión de Otros Procedimientos Administrativos en la plataforma SUIT.
La Oficina de Control Interno observó  a través del registro de la gestión en el Plan Operativo Anual realizada por parte de la Dirección alcanzó la meta programada para la vigencia 2024, sin embargo, es importante revisar la posibilidad de incluir más metas dentro de las cuales la Subdirección de Planes Maestros, pueda hacer seguimiento y mostrar el aporte de su gestión a través de la contribución a una o varias metas al proceso de Plan de Ordenamiento Territorial, toda vez que para la vigencia 2024 solo incluye información de la meta transversal de mantenimiento del Sistema de Gestión.</t>
  </si>
  <si>
    <t>Revisar los riesgos de corrupción en trámites y OPAs y realizar ajustes según corresponda a cargo de la Subdirección de Planes Maestros</t>
  </si>
  <si>
    <t>Diligenciar la gestión de datos de operación de cada uno de los trámites, servicios y OPAS en el aplicativo SUIT a cargo de la Dirección de Planes Maestros</t>
  </si>
  <si>
    <t>Revisar la información normativa y de procedimientos internos del área con el fin de identificar si hay trámites susceptibles de ser inscritos en el SUIT y Guía de trámites a cargo de la Subdirección de Planes Maestros</t>
  </si>
  <si>
    <t>Revisados los resultados en (4) cuatro actividades definidas para el desarrollo del objetivo previsto, presenta un balance del cumplimiento de la meta al 100 %.
Dentro del avance de las actividades se observó gestión frente a revisión del Decreto 088 de 2022 relacionado con la digitalización de trámites, diligenciamiento de matriz de puntos sensibles en el trámite de Formulación de Plan de Regularización, se realizó mesa de trabajo para la revisión de los tramites de reservas viales, lo anterior en el marco del proceso de estandarización y articulación con el Ministerio de Vivienda, revisión de la información de trámites y servicios de la Dirección de Estructuras y Sistemas Territoriales y sus respectivas Subdirecciones,  la Subdirección de Planes Maestros participa en la elaboración del procedimiento: “Proyectos de adopción, incorporación, modificación y/o levantamiento de zonas de reserva de la estructura funcional y del cuidado”, se realizó publicación de datos de operación en SUIT de los trámites inscritos de los meses correspondientes a septiembre, octubre, noviembre y diciembre 2024 y finalmente se procedió a hacer reuniones los días 7 y 20 de noviembre para analizar las observaciones realizadas por la OCI a los mapas de riesgos del Proceso POT contenidas en el mencionado informe, que incluyen el riesgo de corrupción en trámites.</t>
  </si>
  <si>
    <t>Revisar la información de los trámites, servicios y Otros Procedimientos Administrativos - OPAS, para actualizarla en el SUIT, Guía de Trámites y página web de la entidad a cargo de la Subdirección de Planes Maestros</t>
  </si>
  <si>
    <t>SUBDIRECCIÓN DE PLANES MAESTROS</t>
  </si>
  <si>
    <t>Se recomienda realizar programación de todas las metas, con sus respectivos indicadores y actividades para la Subdirección de Ecourbanismo y Construcción Sostenible en el Plan Operativo Anual de la vigencia 2025, toda vez que se dificulta realizar el seguimiento a la gestión de manera individual, así como el ejercicio de evaluación individual de las dependencias si no se cuenta con información desagregada por dependencia. Adicionalmente no dejar solamente asociada a la dependencia la meta transversal del mantenimiento del Sistema de Gestión, sino otras que se puedan identificar en el marco de la gestión de la dependencia y le aporten al proceso de Plan de Ordenamiento Territorial.</t>
  </si>
  <si>
    <t>Al no tener información de referencia y obteniendo como respuesta de la Dirección de Planeación Institucional que de acuerdo con las dinámicas de operación del proceso, las acciones son lideradas principalmente por las Direcciones de la Subsecretaría de Planeación Territorial, se debió tomar la evaluación de la Dirección de Estructuras y Sistemas Territoriales para evaluar la Subdirección.
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Sin embargo, se identificó una debilidad frente a la desagragación de reportes de las Subdirección deEcourbanismo y Construcción Sostenible a cargo de la Dirección de Estructuras y Sistemas Territoriales, dado que no se evidenció la programación de metas y actividades en el Plan Operativo Anual, lo cual no permite evidenciar la gestión desagregada para esta dependencia y de esta manera dificulta el seguimiento de cumplimiento de objetivos institucionales de manera individual.</t>
  </si>
  <si>
    <t>Revisados los resultados en (5) cinco actividades definidas para el desarrollo del objetivo previsto, presenta un balance positivo para el cumplimiento de la meta al 100 %
Revisado el reporte se observa que se inició la modelación de la página web de la Dirección de Estructuras y Sistemas Territoriales para su actualización en el portal de la SDP, la Dirección participó en las actividades definidas en el marco de MIPG, la DIrección junto con las Subdirecciones a cargo realizaron revisión y actualización documental y se realizó la  la medición de satisfacción de usuarios.</t>
  </si>
  <si>
    <t>La meta es compartida por varias dependencias de la Subsecretaría Territorial, sin embargo la actividad a cargo de la Dirección de Estructuras y Sistemas Territoriales está en un avance del 100%. 
Dentro de los avances observados, el indicador muestra un avance de 98% en los procesos requeridos para la formulación, evaluación y adopción de los instrumentos y decisiones urbanísticas que habilitan el uso y durante la vigencia 2024 se habilitó 496,04 hectáreas mediante instrumentos de planeación territorial.
Con la Viabilización del suelo a través de la formulación, revisión y adopción de instrumentos de planificación territorial y decisiones urbanísticas, que son autorizados por actos administrativos de la Secretaría Distrital de Planeación o el Alcalde Mayor, se iniciarán procesos de urbanización y construcción, creando espacios tanto públicos como privados que posibiliten la creación de vivienda, comercio, servicios y soporte urbano.</t>
  </si>
  <si>
    <t>SUBDIRECCIÓN DE ECOURBANISMO Y CONSTRUCCIÓN SOSTENIBLE</t>
  </si>
  <si>
    <t>SUBDIRECCIÓN DE ECONOMÍA URBANA, RURAL Y REGIONAL</t>
  </si>
  <si>
    <t xml:space="preserve">Elaborar 8 Documentos de investigación con aporte a la política sectorial y al ordenamiento territorial de la ciudad y la región, cuando sea pertinente incorporando el enfoque de género o diferencial </t>
  </si>
  <si>
    <t>Elaborar, socializar y/o publicar el documento de investigación asociado a la política sectorial y al ordenamiento territorial de la ciudad y la región</t>
  </si>
  <si>
    <t>Revisados los resultados en (1) una actividad definida para el desarrollo del objetivo previsto, presenta un balance positivo para el cumplimiento de la meta al 100 %.
Se observó que se finalizó el documento denominado "Priorización de proyectos POT que se financiarán con recursos dinerarios provenientes del pago compensatorio de las obligaciones urbanísticas" el cual contiene el marco legal, antecedentes, descripción y aplicación de la metodología propuesta por la Secretaría Distrital de Planeación para priorizar los proyectos estructurantes del Plan de Ordenamiento Territorial POT (Decreto Distrital 555/2021) que  se financiarán, total o parcialmente, con recursos dinerarios provenientes del pago  compensatorio de las obligaciones urbanísticas.</t>
  </si>
  <si>
    <t>Revisar la información normativa y de procedimientos internos del área con el fin de identificar si hay trámites susceptibles de ser inscritos en el SUIT y Guía de trámites a cargo de la Subidrección de Economía Urbana, Rural y Regional</t>
  </si>
  <si>
    <t>Revisados los resultados en (2) dos actividades definidas para el desarrollo del objetivo previsto, presenta un balance positivo para el cumplimiento de la meta al 100 %.
Una vez revisado el reporte de la dependencia se observó que  la Subdirección de Economía Urbana Rural y Regional viene avanzando en la inscripción del trámite de Liquidación de Cargas Urbanísticas en el SUIT y Guía de trámites y a corte de 31 de diciembre se cuenta con el documento final, que se descarga del SUIT con la plantilla preelaborada de la inscripción del trámite.
Adicionalmente, se están revisando las observaciones realizadas por la Oficina de Control Interno frente al mapa de riesgos de corrupción del proceso Plan de Ordenamiento Territorial, que incluyen el riesgo de corrupción en trámites.</t>
  </si>
  <si>
    <t>Revisar los riesgos de corrupción en trámites y OPAs y realizar ajustes según corresponda</t>
  </si>
  <si>
    <t>La Oficina de Control Interno de acuerdo con los registros de seguimiento presentados, se observa un alto porcentaje de cumplimiento a las metas y sus respectivas actividades. Se resalta el trabajo realizado la elaboración de documento para priorizar los proyectos estructurantes del Plan de Ordenamiento Territorial POT (Decreto Distrital 555/2021) y la gestión para la inclusión de trámites en SUIT.
Como debilidad se identifica que si bien el reporte menciona la revisión de la Subdirección de Economía Urbana, Rural y Regional del mapa de riesgos del proceso, no se registró los resultados o acciones realizados posterior a la revisión, se recomienda realizar reportes completos de las gestión realizada y/o avanzar con acciones concretas una vez culminada la revisión, dado que al realizar unicamente la revisión no se implementan mejoras a la gestión de la dependencia.</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</si>
  <si>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Se recomienda en los casos de revisiones relacionadas con temas de competencia de la dependencia, bien sea de la Oficina de Control Interno u otras dependencias que generen revisiones desde segunda línea de defensa, s realicen acciones frente al resultado de los análisis realizados.</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</si>
  <si>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Se recomienda realizar una programación que permita que la medición de avance de las actividades y el indicador avancen de manera proporcional, toda vez que para el caso del resultado del indicador asociado a la meta "Generar  100 % las condiciones normativas, lineamientos, estudios e informes necesarios que soporten la toma de decisiones sobre el ordenamiento territorial y seguimiento al proceso de concreción del MOT" alcanzó un resultado del 100%, a pesar de que 2 actividades a cargo de la Dirección de Trámites Administrativos no alcanzaron un avance del 100%.</t>
  </si>
  <si>
    <t>La Oficina de Control Interno de acuerdo con los registros de seguimiento presentados observa un alto porcentaje de cumplimiento a las metas y sus respectivas actividades. Se resalta el trabajo realizado en gestión normativa en el marco de la reglamentación del Plan de Ordenamiento Territorial, así como la meta transversal para el mantenimiento del Sistema de Gestión de la entidad.
Revisados los reportes de cumplimiento de metas y actividades asociados a la Dirección de Trámites Administrativos Urbanísticos se recomienda realizar un reporte con corte a 31 de diciembre que permita visibilizar de toda la gestión desarrollada a lo largo de la vigencia.</t>
  </si>
  <si>
    <t>Revisados los resultados en (4) cuatro actividades definidas para el desarrollo del objetivo previsto, presenta un balance positivo para el cumplimiento de la meta al 100 %.
Revisado el reporte de la dependencia se observa que se realizó la publicación de los actos administrativos en la página web de la entidad, se asistió a reuniones en el marco del MIPG , se realizó la revisión documental con la Subsecretaría y se determinaron tiempos para la actualización de documentos.</t>
  </si>
  <si>
    <t>Respuesta a Derechos de petición y actos administrativos expedidos</t>
  </si>
  <si>
    <t>Revisados los resultados en (2) dos actividades definidas para el desarrollo del objetivo previsto, presenta un balance positivo para el cumplimiento de la meta al 100 %.
Revisada la información se observo que este resultado se tomo tomando como referencia el avance de respuesta a 70 Derechos de Petición y se encuentra en gestión la respuesta de 6, adicionalmente se expidieron 115 Actos administrativos y se encuentran en gestión 505 actuaciones.</t>
  </si>
  <si>
    <t xml:space="preserve">Gestión de las solicitudes y derechos de petición </t>
  </si>
  <si>
    <t>Gestionar 100 % de las actividades previas para la elaboración de los actos administrativos y respuestas a derechos de petición en 2024.</t>
  </si>
  <si>
    <t>La meta es compartida por varias dependencias de la Subsecretaría Territorial, precisando que la actividad a cargo de la Dirección de Trámites Administrativos Urbanísticos está en un avance del 100%. Revisado el resultado del indicador, se observó un balance positivo para el cumplimiento de la meta al 100 %.
El resultado del indicador se soporta a que en la vigencia 2024 se han viabilizado 37,05 hectáreas a través de 7 actos administrativos.</t>
  </si>
  <si>
    <t>La meta es compartida por varias dependencias de la Subsecretaría Territorial, sin embargo la actividad a cargo de la Dirección de Trámites Administrativos Urbanísticos, está en un avance del 96%. Pese a lo anterior, el indicador se registró con un avance del 100% razón por la cual se coloca este valor como el resultado final del indicador, sustentado en  la creación de condiciones normativas, directrices que respalden toma de decisiones sobre ordenamiento territorial y seguimiento al proceso de materialización del MOT así: 
• Res 1399 – adopción de la tabla de equivalencias para la transferencia de derechos de construcción y desarrollo de la Estructura Ecológica Principal del Decreto Distrital 626 de 2023. 
• Dec 466 de 2024, sobre la actualización, complementó y precisión del Anexo No. 5 Manual de Normas Comunes a los Tratamientos Urbanísticos del Decreto Distrital 555 de 2021.
• Res 2103 de 2024 - reglamentación de la progresividad del factor “k y d” establecida en los artículos 318, 327 y 367 del Decreto Distrital 555 de 2021, y el factor de descuento establecido en el artículo 4 del Decreto Distrital 506 de 2023.
• Res 1662 de 2024 – adopción de las Directrices para la definición de lo público en la formulación de la AE Montevideo.
• Dec 468 de 2024 – precisión de la delimitación de catorce AE. 
• Dec 482 de 2024 - adopción en el Distrito Capital del Procedimiento Único para el despliegue de redes e infraestructura de telecomunicaciones.
• Se desarrolló ABC de Proyectos Integrales de Proximidad y guía paso a paso.
• Documento de seguimiento a la implementación del Observatorio Plan del Sistema del Cuidado y Servicios Sociales PSCSS.
• Implementación de lineamientos y criterios de diseño e intervenciones en el espacio público por parte de las entidades administradoras del espacio público. 
• Informe de seguimiento Decreto Distrital 582-2023 – Disposiciones de Ecourbanismo.
• Estudio de evaluación del impacto de obligaciones urbanísticas en la estructuración financiera de los proyectos inmobiliarios.
• Trámite de 73 actos administrativos relacionados con los Decretos 397 de 2017 y 805 de 2019, y resolución de 44 recursos de apelación en los procesos de licenciamiento urbanístico.
Se adelantaron 44 fichas que definen la altura de los predios Urbanizados No Edificados en tratamiento de consolidación. Además, y se proyectó decreto C/UNE. 
Se realizó la proyección de exposición de motivos y proyecto de decreto de: 1. Operadores Urbanos, 2 Para la formulación, adopción y ejecución de las AE, los P RU para la Movilidad Sostenible y las Áreas de Integración, 3. Reglamentación de procedimiento para el traslado de la permanencia y desarrollo de suelo dotacional.
Se preparó el Documento Técnico de Soporte y borrador del proyecto de acto administrativo para: 1. Regulación de nuevos incentivos y medidas de ecourbanismo aplicables a los tratamientos urbanísticos y 2. Armonización y/o ajustes de los estándares de calidad espacial, reglamentados.
Se elaboró el proyecto de acto administrativo para la expedición de la Resolución de la Directriz Actuación Estratégica Campin</t>
  </si>
  <si>
    <t>DIRECCIÓN DE TRÁMITES ADMINISTRATIVOS URBANÍSTICOS</t>
  </si>
  <si>
    <t>Se recomienda a la Subsecretaría de Políticas Públicas y Planeación Social y Económica, continuar fortaleciebndo las actividades que con lleven al cumplimiento de las metas y reportar su avance de forma oportuna referente al Sistema de Seguimiento de Políticas Públicas insumo de todas las entidades Distritales,  las características del ecosistema de políticas públicas distritales, integrar acciones más contundentes interinstitucionalmente con la Dirección de Tecnologias de la Información y las comunicaciones, para realizar evaluaciones y seguimientos sobre el avance de las políticas públicas de cada sector, se recomienda revisar la relación metas, actividades y resultados, para definir indicadores que permitan ser medibles por las diferentes dependencias a su cargo para determinar los impactos favorables para los ciudadanos y las entidades del Distrito Capital.</t>
  </si>
  <si>
    <t>El cumplimiento de los resultados estimados por la por la Subsecretaría de Políticas Públicas y Planeación Social y Económica, en las actividades definidas muestra información positiva y muy favorable en su gestión, se logró un nivel de cumplimiento de las metas programadas con sus dependencias a cargo para la vigencia 2024 del 100%, se destaca la asistencia técnica para el fortalecimiento de la PP LGBTI y sus componentes, hacia la garantía de los derechos de las personas LGBTI y otras orientaciones sexuales e identidades de género Bogotá D.C. , se obtiene el desarrollo de mecanismos e instrumentos de coordinación y rectoría para las Políticas Públicas orientadoras a la población en condiciones de vulnerabilidad y el desarrollo rural, se logra la asistencia técnica para Generar información cualitativa y cuantitativa articulada sobre la implementación de intervenciones públicas en la ciudad para diferentes entidades del Distrito Capital, con la finalidad de incrementar las capacidades de cobertura en Políticas Públicas y el desarrollo fortalecido para mantener el sistema de gestión de la entidad.</t>
  </si>
  <si>
    <t>Plan de Desarrollo: Bogotá Camina Segura: 8130-Asistencia Técnica para el fortalecimiento de la PP LGBTI y sus componentes</t>
  </si>
  <si>
    <t>Plan de Desarrollo: Bogotá Camina Segura: 8133-Fortalecimiento para el desarrollo de mecanismos e instrumentos de coordinación y rectoría para las PP dirigidas a la población en condiciones de vulnerabilidad y el desarrollo rural de Bogotá D.C.</t>
  </si>
  <si>
    <t>Plan de Desarrollo: Un Nuevo Contrato Social y Ambiental para la Bogotá del Siglo XXIProyecto: 7634-Fortalecimiento de capacidades para la gestión del ciclo de políticas públicas</t>
  </si>
  <si>
    <t>Plan de Desarrollo: Un Nuevo Contrato Social y Ambiental para la Bogotá del Siglo XXIProyecto: 7623-Fortalecimiento de la Política Pública LGBTI y de su implementación en Bogotá</t>
  </si>
  <si>
    <t>PROMEDIO DE RESULTADOS DE LAS 5 DIRECCIONES DE LA SUBSECRETARÍA</t>
  </si>
  <si>
    <t>Gestionar oportunamente las PQRS asignadas desde SIPA y Bogotá Te Escucha, en coherencia con las funciones de la Subsecretaría de Políticas Públicas y Planeación Social y Económica y sus dependencias</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</si>
  <si>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</si>
  <si>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 xml:space="preserve">El cumplimiento de los resultados estimados por la por la Subsecretaría de Políticas Públicas y Planeación Social y Económica, en las actividades definidas muestra información positiva y muy favorable en su gestión. Describe la dependencia entre sus resultados, Durante el periodo se recibieron y atendieron 92 PQRS por parte de la Subsecretaría de Políticas Públicas y sus Direcciones. Durante el periodo se llevó a cabo el monitoreo de los riesgos de gestión y corrupción con corte a diciembre de 2024. Se realizó reunión con las direcciones de la Subsecretaría de Políticas Públicas y Planeación Social y Económica y la OAC en donde se impartieron instrucciones para la publicación en la página web. 1. CONPES D.C. 2. Seguimiento a Políticas – SSEPP 3. Denuncie Aquí - Sector LGBTI
Desde la DPDE se trabaja en la actualización del documento “Hoja de control” sobre la cual se consolida la información de todos los productos relevantes como documentos, estudios, análisis, libros, artículos, guías, flujogramas, etc., resultados del trabajo de la DPDE en todos los proyectos Así mismo, se han definido estos cinco temas estratégicos de nuestra dirección como propuesta para incluir en la página web: UP360, Oferta programática – ICOP, Visor establecimientos y empresas, Visor de ODS y Tableros de PPR. Se actualizó la página web de la SDP con lo relacionado a la política pública LGBTI. Durante el periodo se llevó a cabo la actualización, publicación en Gestiónate y socialización del procedimiento de Asistencia Técnica y La DDSPG realizó la eliminación del procedimiento M-PD-159.
</t>
  </si>
  <si>
    <t>(M-CA-006) Implementar 100 % de las actividades requeridas para mantener el sistema de gestión de la entidad</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</si>
  <si>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</si>
  <si>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SUBSECRETARÍA DE POLÍTICAS PÚBLICAS Y PLANEACIÓN SOCIAL Y ECONÓMICA</t>
  </si>
  <si>
    <t xml:space="preserve">Se recomienda a la Oficina de Laboratorio de Ciudad, fortalecer las actividades que permitan el cumplimiento de las metas, tanto en  oportunidad como en completitud para cada uno de los avances alcanzados, Se recomienda revisar la relación metas, actividades y resultados y revisar como resultado de esto los indicadores que permitan ser medibles para determinar los impactos que se obtengan en sus resultados. </t>
  </si>
  <si>
    <t xml:space="preserve">
El cumplimiento de las metas estimadas por la por la Oficina Laboratorio de Ciudad, se gestionaron   favorable en razón de su gestión al 99,93%, la oficina avanzó en una metodología de ideas de cambio para ser aplicada por los servidores públicos, un ejercicio de innovación asociado a instrumentos de planeación de la entidad, documento de análisis de datos, entre otras,  lo cual permite generar un espacio de innovación, colaboración, gestión del conocimiento y análisis de datos para resolver problemáticas relacionadas con la planeación de la ciudad. Se destaca entre sus resultados, Implementación de retos y uso de metodologías de innovación abierta  basadas en información estratégica para la generación de mayor valor público en procesos de planeación de Bogotá D.C.</t>
  </si>
  <si>
    <t>Plan de Desarrollo: Bogotá Camina Segura -  Proyecto: 8045- Implementación de retos y uso de metodologías de innovación abierta  basadas en información estratégica para la generación de mayor valor público en procesos de planeación de Bogotá D.C.</t>
  </si>
  <si>
    <t>Gestionar oportunamente las PQRS asignadas desde SIPA y Bogotá Te Escucha, en coherencia con las funciones de la Oficina de Laboratorio de Ciudad</t>
  </si>
  <si>
    <t>Realizar un evento asociado al papel de la innovación en la planeación transparente de la ciudad. (PETP)</t>
  </si>
  <si>
    <t>Investigación sobre buenas prácticas internacionales desde la innovación para combatir la _x000D_
corrupción aplicables a la SDP. (PTEP)</t>
  </si>
  <si>
    <t>Realizar la encuesta de satisfacción (por dependencias) y la Retroalimentación de partes interesadas del proceso de articulación del diálogo con las Instituciones</t>
  </si>
  <si>
    <t xml:space="preserve">El cumplimiento de los resultados estimados por la por la Oficina Laboratorio de Ciudad, en las actividades definidas muestra información favorable en su gestión. Describe entre sus resultados, Se diligencio la matriz de asistencia a las actividades definidas para el fortalecimiento de MIPG en la SDP. Se realizó el seguimiento a las matrices de riesgos de corrupción, gestión y seguridad de la información de la Oficina Laboratorio de Ciudad de 2024. Se discutió la necesidad de un espacio en la página web para el laboratorio de ciudad, con una caja para la publicación de herramientas y con acceso a la información sobre retos de innovación pública, tanto realizados como programados. La Oficina de Laboratorio de Ciudad gestionó sus PQRS durante la vigencia 2024. La encuesta de satisfacción fue enviada desde la cuenta de la OLC a 70 personas dentro de los seis temas que se han trabajado en la Oficina Laboratorio de Ciudad, Se realizó un conversatorio entorno a la planeación territorial, transparencia e importancia del dato como elemento para la toma de decisiones. A la fecha se cuenta con el documento técnico de investigación de buenas prácticas realizado por la OLC. </t>
  </si>
  <si>
    <t>Implementar el  100 % de las actividades requeridas para mantener el sistema de gestión MIPG de la entidad</t>
  </si>
  <si>
    <t>Apoyar el avance del diseño de la herramienta para la armonización de los Planes de Desarrollo Locales con el Plan de Desarrollo Distrital, Políticas Públicas  y Plan de Ordenamiento Territorial (para el mediano y largo plazo)</t>
  </si>
  <si>
    <t>Apoyar el diseño metodológico y de herramientas para recolectar, consolidar y sistematizar aportes de los encuentros ciudadanos y construir la propuesta de Conceptos de Gasto</t>
  </si>
  <si>
    <t xml:space="preserve">Proponer insumos para aportar a la mejora del proceso de planeación del desarrollo local </t>
  </si>
  <si>
    <t xml:space="preserve">El cumplimiento de los resultados estimados por la por la Oficina Laboratorio de Ciudad, en las actividades definidas muestra información favorable en su gestión. Describe entre sus resultados, Se cuenta con el diseño del flujograma con el que se puede lograr la armonización de los sistemas de seguimiento actuales: Políticas Públicas, Segplan, SegPOT, Se elaboró la propuesta de contenido de los Módulos 1 y 2 del curso de Presupuestos Participativos 2024, se obtuvo el apoyo de la Dirección de Programación, Seguimiento a la Inversión y Planes de Desarrollo Locales, a ésta Dirección se entregaron los documentos base y con ellos han venido trabajando los procesos de construcción de planes de desarrollo Local y Presupuestos </t>
  </si>
  <si>
    <t>Consolidar insights y acciones a seguir frente al reto "Potenciar el alcance y capacidades para la planeación del desarrollo local en el marco de las competencias de la SDP"</t>
  </si>
  <si>
    <t>Implementar el 100 % del ejercicio de innovación asociado a instrumentos de planeación a cargo de la SDP</t>
  </si>
  <si>
    <t xml:space="preserve">Acompañar el ciclo de innovación de los retos lanzados </t>
  </si>
  <si>
    <t>El cumplimiento de los resultados estimados por la por la Oficina Laboratorio de Ciudad, en las actividades definidas muestra información favorable en su gestión. Describe entre sus resultados, se tienen documentos sintéticos para comunicar claramente los requerimientos y expectativas a los participantes del reto. En cuanto al avance del Reto 1 Datos con Historia, y se seleccionó el prototipo presentado por IGG como el equipo ganador del reto; en este momento se encuentra la fase pre contractual entre IGG y Maloka, para dar inicio a la fase tres de Implementación de la solución para el año 2025.</t>
  </si>
  <si>
    <t>Documentación del proceso de desarrollo de una plataforma de Innovación Abierta para implementar en la OLC</t>
  </si>
  <si>
    <t>Lanzar el 100 % de los retos de innovación que sean requeridos por la entidad</t>
  </si>
  <si>
    <t>Desarrollar los ejercicios de investigación solicitados al laboratorio de ciudad</t>
  </si>
  <si>
    <t>El cumplimiento de los resultados estimados por la por la Oficina Laboratorio de Ciudad, en las actividades definidas muestra información favorable en su gestión. Entre sus resultados, Se realizó el pitch del proyecto de innovación que incluía implementar tres intervenciones en espacios públicos estratégicos de Bogotá para fomentar el consumo responsable y crear la cultura de sostenibilidad hídrica, Con respecto al proyecto Mochuelo se tiene el instructivo que proporciona un marco claro y sistemático para la recolección de datos, lo que garantiza que la información sea consistente y relevante para el análisis de la movilidad infantil, Mejora de la Infraestructura Urbana al identificar áreas problemáticas en la movilidad infantil de la cual el estudio facilita la formulación de recomendaciones específicas para la infraestructura urbana, como aceras, cruces peatonales y espacios públicos. Fomento de la Participación Comunitaria, Entorno Urbano Más Seguro, Conciencia y Sensibilización, promoviendo un enfoque proactivo en la mejora de la movilidad urbana y la calidad de vida en la ciudad.</t>
  </si>
  <si>
    <t>Construir metodología de investigación para el laboratorio de ciudad.</t>
  </si>
  <si>
    <t>Elaborar el 100 % de los informes solicitados relacionados con acciones y estrategias dirigidas al fortalecimiento desde la innovación de los proyectos de la SDP</t>
  </si>
  <si>
    <t>Construir el Kit de herramientas para la innovación</t>
  </si>
  <si>
    <t xml:space="preserve">El cumplimiento de los resultados estimados por la por la Oficina Laboratorio de Ciudad, en las actividades definidas muestra información favorable en su gestión. Describe entre sus resultados, la generación y prueba de herramientas propias útiles para el desarrollo de las actividades de la oficina de laboratorio y de uso potencial por parte de otros usuarios de la entidad. Completar la etapa de revisión de requisitos y estándares para el diseño del SGI, así como en la identificación de un contexto inicial para la entidad y la conformación de un equipo de habilitadores/gestores de cambio de las diferentes áreas de la entidad con quienes se trabaje el diagnóstico y diseño del SGI y aporten a la transformación de la cultura organizacional.  
</t>
  </si>
  <si>
    <t>Estructurar el Sistema de Gestión de la Innovación para generar cultura de innovación en la organización en el marco la familia ISO 56000</t>
  </si>
  <si>
    <t>Elaborar el 100 % de los insumos técnicos para la transformación de la cultura organizacional hacia la innovación</t>
  </si>
  <si>
    <t>Realizar ciclo de sesiones de fortalecimiento de capacidades en innovación pública.</t>
  </si>
  <si>
    <t>El cumplimiento de los resultados estimados por la por la Oficina Laboratorio de Ciudad, en las actividades definidas muestra información favorable en su gestión. Describe la entre sus resultados, El fortalecimiento del conocimiento de servidores de planta de la entidad con un taller sobre innovación, realizado por el Departamento Administrativo del Servicio Civil Distrital. En el conocimiento del estado actual de algunas de las capacidades habilitadoras de innovación para la SDP, como el liderazgo, la multidisciplinar edad y otras validadas por la OCDE.</t>
  </si>
  <si>
    <t xml:space="preserve">Realizar estudio de capacidades de innovación </t>
  </si>
  <si>
    <t>Realizar el 100 % de las sesiones de fortalecimiento de capacidades en innovación pública para la planeación con grupos de valor y de interés</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</si>
  <si>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continuo</t>
  </si>
  <si>
    <t>OFICINA DE LABORATORIO DE CIUDAD</t>
  </si>
  <si>
    <t>Se recomienda a todas las dependencias que, en las herramientas de programación y medición del Plan de Acción (Plan Operativo Anual) se realice el reporte acumulado de toda la vigencia, con el objetivo de visibilizar toda la gestión y poder realizar una evaluación completa de la dependencia. Lo anterior también puede permitir identificar las posibles causas que conllevan a una desviación en lo programado y contar con información que permita la toma de desiciones para definir acciones que permitan alcanzar los objetivos planteados. En este punto particular y en especial las Subsecretarías que tienen dependencias a cargo, se sugiere realizar un ejercicio riguroso de revisión de la programación de sus metas de gestión e inversión, con el propósito de mejorar el ejercicio de monitoreo en términos de consistencia, dado que se identificaron algunos casos de metas que en una o más de sus actividades no alcanzaron el 100% de avance, sin embargo, en el indicador de la meta se obtuvo un 100% del resultado. Adicionalmente, revisar la forma como se define las metas, actividades e indicadores, que den cuenta suficiente y clara de lo que se quiere alcanzar, así como en el reporte, registrar la información de manera que sea clara la meta alcanzada.
Se recomienda a todas las dependencias, continuar realizando las actividades que permitan el cumplimiento de las metas, tanto en oportunidad como en completitud y calidad a través de un lenguaje claro, lo que permitirá dar a conocer con claridad, cada uno de los avances alcanzados.
Se recomienda a todas las dependencias, revisar su respectiva evaluación, con el objetivo de analizar y de ser necesario ajustar lo requerido en el Plan de Acción (Plan Operativo Anual) de la entidad para la vigencia 2025, prestando atención a las recomendaciones específicas realizadas por la Oficina de Control Interno. Lo anterior permitirá tener un insumo importante para el ejercicio de concertación de compromisos de la evaluación del desempeño.</t>
  </si>
  <si>
    <t>La Oficina de Control Interno recomienda a la Dirección de Formulación y Seguimiento de Políticas Públicas, continuar la gestión y desarrollo de los compromisos de la dependencia en función del impacto favorable hacia los Ciudadanos, se recomienda revisar la relación metas, actividades y resultados y revisar como resultado de esto los indicadores que permitan ser medibles para determinar los impactos que se tengan en sus resultados para evidenciar los impactos.</t>
  </si>
  <si>
    <t>El cumplimiento de los resultados estimados por la por la Dirección de Formulación y Seguimiento de Políticas Públicas, logró un nivel de cumplimiento de las metas programadas para la vigencia 2024 del 97,78%, en la revisión vale resaltar la contribución al mejoramiento del con la incorporación un módulo de visor ciudadano, para visualizar información importante de las políticas del ecosistema distrital, pero que aún continua pendiente de su producción por la dirección de sistemas, debido a la falta de permisos de conexión a la base de datos. Adicionalmente, la solicitud de herramientas tecnológicas para el desarrollo y seguimiento de las políticas públicas. Se obtiene insumo de información que se propone como anexo al proyecto de Plan Distrital de Desarrollo "Bogotá Camina Segura" que se radicó en el Concejo de Bogotá D.C., en relación con su artículo 91 sobre políticas públicas, además de la gestión de los recursos de inversión necesarios para la implementación de los productos de los planes de acción de las políticas públicas. Se realiza la publicación de 44 informes de seguimiento de las políticas públicas que se encuentran en seguimiento con corte a cuarto trimestre del 2023 validados con las entidades líderes de cada Política, pero que la dependencia no reporta ocurrencia e impacto alguno para el 2024.</t>
  </si>
  <si>
    <t>Publicar en la pagina web los informes de cada políticas publica del Ecosistema.</t>
  </si>
  <si>
    <t>Elaborar informe de seguimiento a la ejecución de las Políticas Publicas aprobadas por el CONPES D.C</t>
  </si>
  <si>
    <t xml:space="preserve">El cumplimiento de los resultados estimados por la por la Dirección de Formulación y Seguimiento de Políticas Públicas, en las actividades definidas muestra información positiva y muy favorable en su gestión. Describe la dependencia entre sus resultados, Se llevaron a cabo 44 mesas de trabajo virtuales con los equipos técnicos de las entidades líderes de las Políticas Públicas para validar alcances enviados nuevamente por la entidad líder de las políticas. Se generan las gráficas del cierre de la vigencia 2023 del Ecosistema de Políticas Públicas y se realiza la publicación de 44 informes de seguimiento de las políticas públicas que se encuentran en seguimiento con corte a cuarto trimestre del 2023 validados con las entidades líderes de cada Política. </t>
  </si>
  <si>
    <t>Programar sesiones virtuales con los sectores líderes de política, en las cuales se hará retroalimentación respecto a los cálculos de seguimiento de las políticas públicas del ecosistema Distrital.</t>
  </si>
  <si>
    <t xml:space="preserve">Elaborar  9 Informes de seguimiento de las políticas públicas </t>
  </si>
  <si>
    <t>Elaborar los conceptos sobre asuntos asociados a Políticas Públicas</t>
  </si>
  <si>
    <t>Apoyar la formulación del plan de desarrollo y proyectos de inversión con el fin de garantizar el cumplimiento de los planes de acción  de las Política Publica</t>
  </si>
  <si>
    <t xml:space="preserve">El cumplimiento de los resultados estimados por la por la Dirección de Formulación y Seguimiento de Políticas Públicas, en las actividades definidas muestra información positiva y muy favorable en su gestión. Describe la dependencia entre sus resultados, se tiene resultado del 2024 como parte de su rol de asistencia técnica y metodológica, la SDP finalizó la gestión, coordinación y revisión del ejercicio de identificación de relacionamiento entre productos de planes de acción de política pública de Ecosistema Distrital, con programación para 2024-2028, con respecto a las metas propuestas en el proyecto del nuevo Plan Distrital de Desarrollo. Esta actividad se realizó con la información remitida por las Oficinas asesoras de Planeación de las distintas entidades distritales líderes de política pública.  Se obtiene insumo de información que se propone como anexo al proyecto de Plan Distrital de Desarrollo "Bogotá Camina Segura" que se radicó en el Concejo de Bogotá D.C., en relación con su artículo 91 sobre políticas públicas, además de la gestión de los recursos de inversión necesarios para la implementación de los productos de los planes de acción de las políticas públicas adoptadas por procedimiento CONPES D.C.  </t>
  </si>
  <si>
    <t>Socialización de los lineamientos actualizados en el ciclo de formulación y actualización de la Política Publica (Socializar procedimientos- protocolos y circulares)</t>
  </si>
  <si>
    <t>Desarrollar el 100 %  de las herramientas, metodológicas  y lineamientos a entidades para la formulación, implementación y seguimiento de las políticas públicas, para su transferencia</t>
  </si>
  <si>
    <t>Realizar las actividades de gestión de usuarios, requerimientos e incidencias para garantizar el funcionamiento del SSEPP.</t>
  </si>
  <si>
    <t>Socializar con los sectores de la administración distrital la utilización de la primera versión del visor ciudadano de seguimiento a las Políticas Pública.</t>
  </si>
  <si>
    <t xml:space="preserve">El cumplimiento de los resultados estimados por la por la Dirección de Formulación y Seguimiento de Políticas Públicas, en las actividades definidas muestra información favorable en su gestión. Describe la dependencia entre sus resultados, el Visor ya se encuentra desarrollado en su primera versión con la visualización de brechas. Se encuentran a la espera de que la DTIC pase nuevamente dicho visor al ambiente de pruebas y posteriormente a producción para poder socializarlo con todos los sectores.  Se crean las incidencias número 77975 con la solicitud para ampliar la fecha de expiración de la contraseña de conexión a la base de datos de los ingenieros de desarrollo con usuarios de la dependencia que hacen parte de la Dirección de Formulación y Seguimiento de Políticas Públicas para el acceso al aplicativo de seguimiento y permisos relacionados a las bases de datos para las mejoras y actualizaciones del aplicativo de seguimiento. </t>
  </si>
  <si>
    <t>Elaborar y compartir el manual de usuario de uso interno de la Dirección de Formulación y Seguimiento de Políticas Públicas correspondiente al nuevo módulo de registro de seguimiento.</t>
  </si>
  <si>
    <t>Actualizar el 100 % de las funcionalidades del sistema de seguimiento ye valuación de políticas públicas</t>
  </si>
  <si>
    <t>Objetivo Estratégico 5. Fortalecer la generación, procesamiento y disponibilidad de la información estratégica de Bogotá Región, que favorezcan la toma de decisiones efectivas alrededor de la formulación, gestión, seguimiento y evaluación de las políticas públicas.</t>
  </si>
  <si>
    <t>DIRECCIÓN DE FORMULACIÓN Y SEGUIMIENTO DE POLÍTICAS PÚBLICAS</t>
  </si>
  <si>
    <t>El análisis de los resultados realizados son producto de los registros obtenidos en la descripción de los logros alcanzados en la vigencia 2024 y de los resultados de ejecución de los proyectos de inversión en la vigencia, de manera precisa son resultado de la evaluación de las Oficinas Asesoras y Subsecretarías y Direcciones, toda vez que concierne a la gestión desarrollada por la entidad para la vigencia 2024, bajo la orientación del Despacho de la Secretaría Distrital de Planeación.
De la misma manera, y de acuerdo con los resultados obtenidos, se refleja el compromiso de la Alta Dirección en cuanto al seguimiento del Sistema de Control Interno.</t>
  </si>
  <si>
    <t>FRANCISCO J SALDARRIAGA L.</t>
  </si>
  <si>
    <t xml:space="preserve">Se recomienda a la Dirección de Planeación del Desarrollo Económico, continuar la gestión y desarrollo de los compromisos de análisis del tejido empresarial de Bogotá, evidenciar las bases de datos a partir de diversas fuentes, para el análisis de información socioeconómica que contribuya a la toma de decisiones y especificar instrumentos para la identificación de personas usuarias de soluciones habitacionales temporales y para la planificación del desarrollo productivo rural en el marco de las políticas públicas lideradas por la Secretaria Distrital de Planeación, adicional, se recomienda revisar la relación metas, actividades y resultados y revisar como resultado de esto los indicadores que permitan ser medibles para determinar los impactos que se tengan en sus resultados y fortalecer la presentación y descripción de sus logros.
</t>
  </si>
  <si>
    <t>El cumplimiento de los resultados estimados por la por la Dirección de Planeación del Desarrollo Económico, se destaca el desarrollo y mejoramiento de la gestión en la cual se generó la Guía de SMC de ODS a la SED.  Se obtuvo la validación de la matriz de asociación de las metas del PDD con ODS.  Aprobación de la Tabla de contenido para el segundo Reporte Local Voluntario. Se asumió el proceso de perfeccionamiento y seguimiento a la política pública de ruralidad, adoptada mediante el CONPES Distrital No 41 de diciembre del 2023. Un elemento que genera impacto es la política pública de ruralidad contiene un eje programático integral en el que participan 18 entidades y 12 sectores de la administración distrital alrededor de la implementación de los 66 productos que componen el Plan de acción del CONPES D.C. No 41</t>
  </si>
  <si>
    <t>Realizar seguimiento a la implementación de la política de ruralidad</t>
  </si>
  <si>
    <t>El cumplimiento de los resultados estimados por la por la Dirección de Planeación del Desarrollo Económico, en las actividades definidas muestra información positiva y muy favorable en su gestión. Describe la dependencia entre sus resultados, Se realizó la publicación del informe de cierre del PDD 2020-2024 en línea ODS.  Socialización de la Guía de SMC de ODS a la SED.  Validación de la matriz de asociación de las metas del PDD con ODS.  Aprobación de la Tabla de contenido para el segundo Reporte Local Voluntario. Se asumió el proceso de perfeccionamiento y seguimiento a la política pública de ruralidad, adoptada mediante el CONPES Distrital No 41 de diciembre del 2023. La política pública de ruralidad contiene un eje programático integral en el que participan 18 entidades y 12 sectores de la administración distrital alrededor de la implementación de los 66 productos que componen el Plan de acción del CONPES D.C. No 41. Lo anterior, en atención a las orientaciones de la Dirección de Formulación y Seguimiento a las Políticas Públicas (DFSPP) de la SDP, desde donde se gerencia de manera global el ecosistema distrital de todas las políticas públicas, la Secretaría Distrital de Planeación ejerce el rol de líder de la PPR, con base en ello, durante la vigencia la DPDE diseñó y orientó a las entidades el proceso de recopilación y reporte de sus avances en la ejecución y las metas programadas en el plan de acción. El reporte consolidado de los 12 sectores fue remitido por la DPDE como insumo para la, con miras a la consolidación de su informe semestral y sistematización en el ecosistema distrital de políticas públicas.</t>
  </si>
  <si>
    <t>Actualizar, armonizar e implementar el esquema de seguimiento al cumplimiento de los objetivos de desarrollo sostenible -ODS- con el nuevo Plan Distrital de Desarrollo.</t>
  </si>
  <si>
    <t>Realizar 2 acciones propias de la dirección en torno a los ODS y Política Pública de Ruralidad 2024</t>
  </si>
  <si>
    <t xml:space="preserve">Realizar aportes en la formulación de la políticas publicas relacionadas con planificación del desarrollo económico distrital (CTEI y otras)  así como gestionar la articulación interinstitucional a diferentes escalas </t>
  </si>
  <si>
    <t>Elaboración de estudios, documentos técnicos y recomendaciones sobre el desarrollo productivo y/o el tejido empresarial de Bogotá D.C.</t>
  </si>
  <si>
    <t xml:space="preserve">El cumplimiento de los resultados estimados por la por la Dirección de Planeación del Desarrollo Económico, en las actividades definidas muestra información positiva y muy favorable en su gestión. Describe la dependencia entre sus resultados, Se recopiló información de dotacionales sociales y productivos, información de la tasa de emprendimiento, supervivencia, edad promedio de las empresas, formalización, productividad laboral y existencia de corazones productivos a nivel de UPL y localidad. Así mismos se realizó la consolidación y procesamiento de la sabana de información del ICOP, Se elaboraron también las representaciones gráficas de las principales características de la oferta programática lo cual es un insumo para la caracterización de la oferta programática para el desarrollo productivo. Con la información recopilada se actualizó el Documento Análisis de cierre de brechas en la provisión de servicios de soporte para la actividad económica en la ciudad.   De otra parte, respecto a la Política Pública de CT, se adelantaron los estudios técnicos que permiten el desarrollo del documento de estructuración de política pública, el cual se encuentra en revisión por parte de la Secretaría de Desarrollo Económico. </t>
  </si>
  <si>
    <t>Recopilar información para su análisis y procesamiento que permita la construcción de estudios y/o documentos técnicos</t>
  </si>
  <si>
    <t>Implementar 4  metodologías  para el análisis intersectorial e interinstitucional en el diseño,  planificación de oferta programática y servicios de soporte para el desarrollo económico.</t>
  </si>
  <si>
    <t>Actualizar  la estrategia de la ruta de análisis programático para el desarrollo productivo rural, construir la estrategia de fortalecimiento de sistemas productivos locales para las piezas rurales y su articulación con la Región Metropolitana</t>
  </si>
  <si>
    <t>Realizar la recolección de insumos de información para realizar análisis  que aporten al desarrollo productivo rural sostenible.</t>
  </si>
  <si>
    <t xml:space="preserve">El cumplimiento de los resultados estimados por la por la Dirección de Planeación del Desarrollo Económico, en las actividades definidas muestra información positiva y muy favorable en su gestión. Describe la dependencia entre sus resultados, Se elaboró el documento La Ruta de Desarrollo Productivo Urbano - Rural, el cual es una metodología para el análisis y organización de la oferta programática para el desarrollo productivo que tiene como foco de intervención las unidades productivas.  De otra parte, se llegó al 60% de elaboración de La estrategia de convergencia para el desarrollo Productivo Rural de Bogotá que aborda los Sistemas Productivos Locales SPL de las cuatro (4) UPLS rurales del Distrito. Este constituye un producto dentro del Plan de Acción de la PPR CONPES D.C. No 41, a cargo del sector Planeación y la Dirección de Planeación del Desarrollo Económico entregable en junio de 2025. Adicional, de acuerdo al plan de acción de Activos Ambientales, elaboró Reporte de monitoreo y conservación de bosques y páramos para Bogotá. De forma paralela, se avanzó en la construcción de un documento que desarrolla una estrategia de monitoreo y conservación de bosques y páramos en Bogotá. Finalmente, se completó el documento con recomendaciones al Distrito para la aplicación de una política integral de Pagos por Servicios Ambientales. </t>
  </si>
  <si>
    <t>Diseñar estrategias que fortalezcan el desarrollo productivo rural sostenible en el marco de los activos ambientales rurales</t>
  </si>
  <si>
    <t>Elaborar 8 instrumentos  para la identificación de personas usuarias de soluciones habitacionales temporales y para la planificación del desarrollo productivo rural en el marco de las políticas públicas lideradas por la SDP.</t>
  </si>
  <si>
    <t>Realizar procesos de articulación institucional y armonización de documentos técnicos y estudios para su adopción en los procesos de planificación del desarrollo económico distrital.</t>
  </si>
  <si>
    <t>Elaboración de estudios, documentos técnicos y recomendaciones sobre el desarrollo productivo y el tejido empresarial de Bogotá D.C</t>
  </si>
  <si>
    <t>Realizar los procesos de diseño y/o desarrollo tecnológico de la estrategia Unidades Productivas 360 y del sistema de seguimiento a ODS</t>
  </si>
  <si>
    <t xml:space="preserve">El cumplimiento de los resultados estimados por la por la Dirección de Planeación del Desarrollo Económico, en las actividades definidas muestra información positiva y muy favorable en su gestión. Describe la dependencia entre sus resultados, se realizaron solicitudes de información para elaborar un diagnóstico inicial del estado de las brechas dotacionales para el desarrollo productivo. Se realizó la recolección y actualización de información proveniente de Registro Mercantil, Encuesta Establecimientos Económicos y Dotacionales Sociales y Productivos proveniente del IDECA. Así mismo, se realizó análisis y procesamiento de brechas según UPL y Localidad. Así mismo, se realizó la gestión y las solicitudes de información que permitieron fundamentar el análisis y la planificación del proceso de evaluación y formulación de política pública en materia de ciencia, tecnología e innovación que se encuentra en marcha, incluyendo las etapas de evaluación de la política vigente, formulación y adopción. Se produjo el estudio denominado "Análisis de cierre de brechas en la provisión de servicios de soporte" </t>
  </si>
  <si>
    <t>Realizar la recolección de información, análisis y procesamiento para la construcción de estudios y/o documentos técnicos</t>
  </si>
  <si>
    <t>Elaborar 3 documentos  de  análisis  del  tejido empresarial de Bogotá</t>
  </si>
  <si>
    <t>Realizar los procesos requeridos para integrar nuevas fuentes de datos a la Base Maestra de Unidades Productivas</t>
  </si>
  <si>
    <t>Realizar los procesos de diseño y/o desarrollo tecnológico del sistema de seguimiento a ODS</t>
  </si>
  <si>
    <t xml:space="preserve">El cumplimiento de los resultados estimados por la por la Dirección de Planeación del Desarrollo Económico, en las actividades definidas muestra información positiva y muy favorable en su gestión. Describe la dependencia entre sus resultados, desarrollos tecnológicos, las Unidades Productivas 360 ha implementado mejoras significativas en la presentación y conceptualización de la información, lo que facilita un análisis más detallado de aspectos específicos de la dinámica empresarial basados en los datos recolectados del registro mercantil, las diferentes entidades, direcciones y usuarios de interés pueden acceder y visualizar el estado de avance de los diferentes indicadores del distrito relacionados con los ODS. Se actualizaron los datos de los avances de indicadores en la base estructurada la cual se disponibilidad a través del frontend del visor para la respectiva consulta y visualización por parte de los usuarios a través de representaciones gráficas, mapas. Se generaron los artefactos y documentación necesaria entregada a la DTIC de cara al despliegue en los diferentes ambientes de la primera versión del Visor de ODS. Con desarrollos realizados la DPDE logró  integrar la primera base de datos al componente de Unidades Productivas 360 ( Módulo Base Maestra Unidades Productivas) para el análisis de información socioeconómica que contribuya a la toma de decisiones; la fuente de esta información es la Cámara de Comercio de Bogotá quien compartió los registros mercantiles (Sociedades y establecimientos) los cuales fueron tratados y estandarizados, dicha información alimenta el visor de  unidades Productivas 360 desarrollado. </t>
  </si>
  <si>
    <t xml:space="preserve">Realizar los procesos de diseño y/o desarrollo tecnológico de la estrategia Unidades Productivas 360 </t>
  </si>
  <si>
    <t>Desarrollar 4 bases de datos  a partir de diversas fuentes, para el analisis de información socioeconomica que contribuya a la toma de decisiones.</t>
  </si>
  <si>
    <t>DIRECCIÓN DE PLANEACIÓN DEL DESARROLLO ECONÓMICO</t>
  </si>
  <si>
    <t xml:space="preserve">La Oficina de Control Interno recomienda a la Dirección de Planeación del Desarrollo Social continuar la gestión y desarrollo de los compromisos de la dependencia en función del impacto favorable hacia los Ciudadanos. Adicionalmente, continuar adelantando las actividades que permitan el cumplimiento oportuno de las metas y el reporte de las mismas. Adicionalmente, se recomienda revisar la relación metas, actividades y resultados y revisar como resultado de esto los indicadores que permitan ser medibles para determinar los impactos que se tengan en sus resultados. </t>
  </si>
  <si>
    <t>El cumplimiento de los resultados estimados por la por la Dirección de Planeación del Desarrollo Social, se destaca el desarrollo de instrumentos de acción de la política pública para la superación de la pobreza, que contribuyen con documentos orientadores para la atención de población pobre o vulnerable, esta es una apuesta de planificación de largo plazo que, de manera coordinada y bajo el liderazgo de la Secretaría Distrital de Planeación, buscará la confluencia de recursos y la consolidación de una institucionalidad para la superación de la pobreza monetaria.</t>
  </si>
  <si>
    <t>Presentar a la Subsecretaría de Políticas Públicas y Planeación del Desarrollo Social y Económico los documentos técnicos elaborados.</t>
  </si>
  <si>
    <t>Elaborar y entregar avance de los documentos técnicos.</t>
  </si>
  <si>
    <t>El cumplimiento de los resultados estimados por la por la Dirección de Planeación del Desarrollo Social, en las actividades definidas muestra información positiva y muy favorable en su gestión. Describe la dependencia entre sus resultados, se construyeron los siguientes documentos técnicos con los cuales se cumple la meta definida: 1. Reglamento interno Comité Coordinador IMG, 2. Estrategia de Comunicación y Pedagogía, 3. Diseño del Piloto de Habilidades para la vida, 4. Documento de enfoque diferencial poblacional para personas mayores y personas con discapacidad. 5. Capítulo 1 y 2 del documento de Evaluación, 6. Informe de Pobreza 2023, 7. Guía ABC de la Política Pública para la Superación de la Pobreza, 8. Guía Ferias VIPA, 9. Estudio de informalidad, 10. Taller conociendo y apropiando la Política Pública para la Superación de la Pobreza.</t>
  </si>
  <si>
    <t>Definir los documentos técnicos a elaborar.</t>
  </si>
  <si>
    <t>Realizar 17 documentos técnicos relacionados con la política para la superación de la pobreza, y la dinámica social y económica de Bogotá.</t>
  </si>
  <si>
    <t>Acompañar el operativo de campo para la aplicación del instrumento.</t>
  </si>
  <si>
    <t>Cargar el instrumento para la identificación de personas usuarias de soluciones habitacionales temporales en la plataforma establecida.</t>
  </si>
  <si>
    <t xml:space="preserve">El cumplimiento de los resultados estimados por la por la Dirección de Planeación del Desarrollo Social, en las actividades definidas muestra información positiva y muy favorable en su gestión. Describe la dependencia entre sus resultados, Se realizó la revisión del instrumento para la identificación de personas usuarias de pagadiarios, además, el instrumento para la identificación de personas usuarias de soluciones habitacionales tipo Pagadiario, fue cargado en la plataforma ArcGIS Survey123, tal y como se estableció en la etapa de diseño del operativo.  </t>
  </si>
  <si>
    <t>Revisar las variables del instrumento para la identificación de personas usuarias de soluciones habitacionales temporales.</t>
  </si>
  <si>
    <t>Diseñar y/o actualizar documentos de la Política Publica de Superación De la Pobreza.</t>
  </si>
  <si>
    <t>Gestionar el Desarrollo del Visor de seguimiento a la Política Publica de Superación De la Pobreza.</t>
  </si>
  <si>
    <t xml:space="preserve">El cumplimiento de los resultados estimados por la por la Dirección de Planeación del Desarrollo Social, en las actividades definidas muestra información positiva y muy favorable en su gestión. Describe la dependencia entre sus resultados, se construye el instrumento para la identificación de personas usuarias de soluciones habitacionales tipo Pagadiario, adicionalmente, se diseñaron 124 preguntas sobre las características de la población usuaria, se acompañó el operativo en 2 fases: la primera, contó con la participación de 60 encuestadores y 10 supervisores, Como resultado, se aplicaron 256 encuestas a administradores de Pagadiarios y 4.488 a personas de 2.427 hogares únicos, de las localidades de Santa Fe, Mártires y Candelaria  </t>
  </si>
  <si>
    <t>Diseñar la estrategia de comunicación y pedagogía de la Política Pública para la Superación de la Pobreza</t>
  </si>
  <si>
    <t>Desarrollar  5 productos  del plan de acción para la política pública de Ingreso Mínimo Garantizado</t>
  </si>
  <si>
    <t>Realizar mesas de trabajo para discusión y ajustes del documento propuesta del modelo de rectoría.</t>
  </si>
  <si>
    <t>Socializar el documento de propuesta del modelo de rectoría al interior de la Subsecretaría.</t>
  </si>
  <si>
    <t xml:space="preserve">El cumplimiento de los resultados estimados por la por la Dirección de Planeación del Desarrollo Social, en las actividades definidas muestra información positiva y muy favorable en su gestión. Describe la dependencia entre sus resultados, el proceso de formulación del documento de Modelo de Rectoría de las políticas públicas en la SDP con la Recolección y revisión de información, Análisis situacional y socializar la propuesta y realizar los ajustes requeridos. Lo anterior, basado en la investigación sobre aquellas entidades que tuvieran avances y experiencias significativas en el tema de rectoría de las políticas públicas tanto a nivel nacional como a nivel Distrital. Se investigó el contexto normativo, se inicia a partir de la Constitución y de las leyes, decretos nacionales y distritales. Se concluye que, para el documento en proceso de formulación, la rectoría de la política pública hace parte de las responsabilidades de la primera autoridad de la ciudad, representada en el Alcalde Mayor, se cuenta con la participación de las direcciones de Planeación de Desarrollo Económico y de Diversidad Sexual, poblaciones y género enviaron sus aportes sobre la nueva estructura y a partir de estos se inicia la revisión del documento (versión 6). </t>
  </si>
  <si>
    <t>Elaborar un documento propuesta del modelo de rectoría.</t>
  </si>
  <si>
    <t>Desarrollar  1 modelo general para el ejercicio de la rectoría que defina elementos comunes aplicables a la política pública de ruralidad y de superación de la pobreza.</t>
  </si>
  <si>
    <t>DIRECCIÓN DE PLANEACIÓN DEL DESARROLLO SOCIAL</t>
  </si>
  <si>
    <t>Se recomienda fortalecer el detalle del ejercicio de las evaluaciones que se realizan en el marco de la agenda distrital de evaluaciones CONPES, que estos permitan validar la cuantificación de los resultados y detectar el impacto de una evaluación acertada y de toma de decisiones de las políticas públicas distritales. Es válido considerar y precisar indicadores medibles de las diferentes evaluaciones de las políticas públicas distritales.</t>
  </si>
  <si>
    <t>Revisados los resultados en las actividades definidas para el desarrollo del objetivo previsto, presenta un balance positivo para el cumplimiento de la meta al 100 %, el cumplimiento de los resultados estimados por la Dirección de Evaluación de Políticas Distritales, en las actividades definidas muestra información objetiva y muy favorable en su gestión, se observa un ejercicio especifico de las evaluaciones suscitadas y priorizadas de la agenda distrital de evaluaciones CONPES, se reconocen en lo posible decisiones de la dimensión estratégica y operativa de las intervenciones públicas y en el proceso de revisión y reformulación de las políticas públicas distritales y la construcción de diseños de evaluación interna de las intervenciones públicas relacionadas con ruta de atención y prevención.</t>
  </si>
  <si>
    <t xml:space="preserve">El cumplimiento de los resultados estimados por la Dirección de Evaluación de Políticas Distritales, en las actividades definidas muestra información objetiva y muy favorable en su gestión. la dependencia hace un recuento de sus logros, se lidero la elaboración de los diseños de evaluación interna de las intervenciones públicas relacionadas con ruta de atención y prevención frente a las violencias contra las mujeres, yo puedo ser orientación S. ocupacional, cobro coactivo (experimento) y jóvenes a la U. y, acompañaron técnicamente a SIJIA, oferta preferente, familias y modelos de atención a personas con discapacidad.  </t>
  </si>
  <si>
    <t>Realizar el acompañamiento técnico en el diseño de evaluaciones requeridas por los sectores (Por fuera de la Agenda Conpes D.C.)</t>
  </si>
  <si>
    <t xml:space="preserve">Realizar 15 asistencias  técnicas   para el fortalecimiento de los procesos de seguimiento y evaluación de intervenciones públicas, entendidas como políticas, planes, programas y/o proyectos, a los 15 sectores de la Administración Distrital. </t>
  </si>
  <si>
    <t>Realizar el seguimiento técnico a la ejecución de las evaluaciones priorizadas en la Agenda Conpes D.C. de evaluaciones</t>
  </si>
  <si>
    <t xml:space="preserve">El cumplimiento de los resultados estimados por la Dirección de Evaluación de Políticas Distritales, en las actividades definidas muestra información objetiva y muy favorable en su gestión. la dependencia hace un recuento de sus logros, se definieron los 4 diseños de evaluación e iniciaron: Empleo Incluyente; Jardines Infantiles; Justicia Escolar Restaurativa y Presupuestos Participativos y se recibió el producto 1 y 2 de las 4 evaluaciones correspondientes al Informe Metodológico y la Matriz de Consistencia de la Evaluación.  </t>
  </si>
  <si>
    <t>Definir los requerimientos técnicos para el diseño de las evaluaciones priorizadas en la Agenda Conpes D.C. de evaluaciones</t>
  </si>
  <si>
    <t xml:space="preserve">Desarrollar  24 lineamientos técnicos que posibiliten la apropiación de la información que resulta de los procesos de seguimiento y evaluación de las intervenciones públicas. </t>
  </si>
  <si>
    <t>Realizar las actividades requeridas para el acompañamiento de la ejecución de las evaluaciones</t>
  </si>
  <si>
    <t>Realizar las actividades requeridas para la definición de la agenda de Evaluaciones.</t>
  </si>
  <si>
    <t>El cumplimiento de los resultados estimados por la Dirección de Evaluación de Políticas Distritales, en las actividades definidas muestra información equitativa y muy favorable en su gestión. la dependencia hace un recuento de sus logros, se realizaron acompañamiento y seguimiento de las evaluaciones, con la que se socializo a todas las entidades del Distrito la agenda aprobada por el CONPES D.C. y se dio inicio al proceso de diseño de las evaluaciones a desarrollar para los procesos que tenían por objeto «Realizar una evaluación de impacto de corto y mediano plazo de la Estrategia de Ingreso Mínimo Garantizado  EIMG y Realizar una evaluación Institucional y de Operaciones al Proceso de Priorización, Recuperación y Sostenimiento del Espacio Público en el Distrito Capital, finalizaron dando cumplimiento a lo programado en cuanto a su acompañamiento, seguimiento y divulgación.</t>
  </si>
  <si>
    <t>Definir los requerimientos técnicos para el diseño de las evaluaciones</t>
  </si>
  <si>
    <t>Desarrollar  3 evaluaciones  priorizadas de la agenda distrital de evaluaciones CONPES</t>
  </si>
  <si>
    <t>DIRECCIÓN DE EVALUACIÓN DE POLÍTICAS PÚBLICAS DISTRITALES</t>
  </si>
  <si>
    <t>Se recomienda establecer metas concretas involucrando acciones que permitan ser medibles en el tiempo y establecer alcances estratégicos de la politica LGBTIQ+, toda vez que se tiene un proposito en la politica distrital de manera incluyente.</t>
  </si>
  <si>
    <t>El desarrolloo de los resultados de la Dirección de diversidad Sexual,poblaciones y generos, logró avanzar en su gestión  para visibilizar la politica LGBTI en diferentes ambientes tanto laborales como de las empresas que son potencial en el reconocimiento de la diversidad LGBTI. En Establecer compromisos al interior de la dependencia para el compromiso de ser reconocidos como gestores de la Politica LGBTI al interior de la SDP y hacer extensivo el propósito misional hacia los ciudadanos.  Generar impactos favorables en la politica LGBTI en los diferentes espacios de oportunidad frente a los ciudadanos.   
Se reconoce el desarrollo de actividades que involucran estudios en los temas LGBTI que se pueden considerar un compromiso inmenso con la responsabilidad del manejo del tema en los diferentes espacios y ambientes locales que pueden ocasionar insuficiencia en los resultados para realizar seguimientos en diferentes momentos en que se requiera tratar la política LGBTI para la toma de decisiones importantes en el D.C.</t>
  </si>
  <si>
    <t xml:space="preserve">El cumplimiento de los resultados estimados por la Dirección de  Diversidad Sexual,poblaciones y géneros, en las actividades definidas muestra información objetiva y muy favorable en su gestión. la dependencia hace un recuento de sus logros, A través de talleres, mesas técnicas y foros, 68 entidades Distritales y Locales avanzaron en la comprensión conceptual y práctica de cómo aplicar los Enfoques Poblacional-Diferencial y de Género (EPDyG) en sus diferentes instrumentos de planeación. Se acompañó el proceso de transversalización en varios documentos de reglamentación del POT, a través de su revisión y/o desarrollo de espacios conjuntos de trabajo; entre las temáticas han estado: Plan Maestro SIDICU; Sistema de participación; Vivienda colectiva y soluciones habitacionales con servicios; Ecourbanismo y construcción sostenible; Estándares de Calidad Espacial; Manual Espacio Público y Decreto de Adopción del Sistema de Participación Territorial, entre otros. </t>
  </si>
  <si>
    <t>Publicar el Acta y/o Informe trimestral de la Mesa Intersectorial de Diversidad Sexual y Consejo Consultivo LGBTI, a más tardar el Último día hábil del mes siguiente al corte. La ruta del sitio web será: Información de interés/ información adicional/nombre del espacio/toma de decisiones. (PTEP)</t>
  </si>
  <si>
    <t xml:space="preserve">(M-CA-006) Implementar 100 % de las actividades requeridas para mantener el sistema de gestión de la entidad </t>
  </si>
  <si>
    <t xml:space="preserve">Realizar la articulación entre las políticas públicas LGBTI a nivel distrital y nacional para el fortalecimiento de los servicios distritales dirigidos a personas de los sectores sociales LGBTI. </t>
  </si>
  <si>
    <t xml:space="preserve">Realizar un proceso de articulación de la política pública LGBTI con actores estratégicos del sistema de cooperación internacional para fortalecer las acciones distritales y su posicionamiento internacional. </t>
  </si>
  <si>
    <t xml:space="preserve">El cumplimiento de los resultados estimados por la Dirección de Diversidad Sexual,poblaciones y géneros,en las actividades definidas muestra información objetiva y muy favorable en su gestión. la dependencia hace un recuento de sus logros, Se realizaron reuniones con el Ministerio de la Igualdad para articular acciones y brindar recomendaciones técnicas, dentro de las cuales se encuentra la implementación de una casa LGBTI regional que brinde servicios especializados a estos sectores sociales. De otra parte, Se realizó mesa de trabajo con la Oficina de Integración Regional de la SDP para realizar un cronograma que lleve a la consolidación de un Plan de Acción Regional en el marco de la Región Metropolitana.  </t>
  </si>
  <si>
    <t xml:space="preserve">Realizar seguimiento a la implementación de los lineamientos de atención socio jurídica y la articulación institucional en la atención de casos prioritarios de discriminación y otras formas de violencia contra personas de los sectores LGBTI. </t>
  </si>
  <si>
    <t>Realizar 4 acciones de cooperación técnica nacional e internacional para el fortalecimiento de la política pública LGBTI y coordinación de la estrategia para el abordaje interinstitucional de casos de discriminación y vulneración de derechos de las personas de los sectores LGBTI.</t>
  </si>
  <si>
    <t>Realizar los reportes periódicos según los espacios de seguimiento del Observatorio y según la normatividad de la Red de Observatorios Distritales</t>
  </si>
  <si>
    <t>Publicar los resultados de los estudios y realizar socializaciones internas y externas.</t>
  </si>
  <si>
    <t>Realizar las actividades relacionadas con el desarrollo de la Secretaría Técnica de Discapacidad.</t>
  </si>
  <si>
    <t>El cumplimiento de los resultados estimados por la Dirección de  Diversidad Sexual,poblaciones y géneros,en las actividades definidas muestra información objetiva y muy favorable en su gestión. la dependencia hace un recuento de sus logros, Se culminó el diseño del Índice de Inclusión Laboral LGBTI en el Empleo Público IILEP. Así mismo, se generó una infografía informativa sobre el mismo con los resultados de la SDP a manera de propuesta general para realizar una por cada sector o entidad. De igual forma se culminó el proceso de diagramación de los documentos de ASP y de paga diarios, Se efectuó la entrega oficial de la batería de indicadores de seguimiento a junio de 2024 a la Red de Observatorios Distritales según los lineamientos expuestos y se generaron y acordaron los nuevos indicadores de seguimiento ante la ROD y que entran en operación en el presente año. Se consolidó y reportó el informe de la Resolución 3317 sobre el funcionamiento de los Comités Territoriales de Discapacidad, para dar cumplimiento al requerimiento por parte de MinInterior.</t>
  </si>
  <si>
    <t>Definir, actualizar y dar curso a la agenda de los estudios que se realizarán durante la vigencia</t>
  </si>
  <si>
    <t>Realizar 15 Estudios en el observatorio Poblacional-Diferencial y de Familias para su socialización</t>
  </si>
  <si>
    <t>Realizar 14 Informes de seguimiento a las acciones afirmativas a personas transgénero</t>
  </si>
  <si>
    <t xml:space="preserve">El cumplimiento de los resultados estimados por la Dirección de  Diversidad Sexual,poblaciones y géneros,en las actividades definidas muestra información objetiva y muy favorable en su gestión. la dependencia hace un recuento de sus logros, Se elaboró el reporte bimensual de la AT 004/2024 en el marco de las acciones de prevención para mitigar algunos riesgos que dieron origen a la emisión de dicha alerta temprana y dos informes que dan cuenta del seguimiento a las acciones afirmativas a personas transgénero.
</t>
  </si>
  <si>
    <t>Realizar procesos de formación virtual relacionados con la incorporación de los enfoques poblacional-diferencial y de género dirigidos a los equipos técnicos y de las Oficinas Asesoras de Planeación de las Entidades Distritales y Alcaldías Locales.</t>
  </si>
  <si>
    <t>Apoyar el proceso de formulación, revisión y/o actualización de los instrumentos de planeación de las Alcaldías Locales liderado por los equipos técnicos y de las Oficinas Asesoras de Planeación para la incorporación de los enfoques poblacional-diferencial y de género.</t>
  </si>
  <si>
    <t xml:space="preserve">El cumplimiento de los resultados estimados por la Dirección de  Diversidad Sexual,poblaciones y géneros, en las actividades definidas muestra información objetiva y muy favorable en su gestión. la dependencia hace un recuento de sus logros, Se realizó revisión del Proyecto de Acuerdo 175 de 2024 ¿Por medio del cual se establecen los lineamientos para la formulación de la política pública Integral de fomento al emprendimiento liderado por mujeres y se dictan otras disposiciones? De otra parte, se adelantó la revisión de los siguientes documentos: Actualización de la Guía de Lenguaje Claro e incluyente de la SDP, 2 anexos técnicos del proyecto de inversión de la Oficina de Planeación de la Alcaldía Local de Antonio Nariño, Guía para la Consulta de Información desde los Enfoques Poblacional-Diferencial y de Género de la Secretaría Distrital de Planeación y Registro de seguimiento cuantitativo de resultados de la Política Pública de Acción Comunal. </t>
  </si>
  <si>
    <t>Apoyar el proceso de formulación, revisión y/o actualización de los instrumentos de planeación de las Entidades Distritales liderado por los equipos técnicos y de las Oficinas Asesoras de Planeación para la incorporación de los enfoques poblacional-diferencial y de género.</t>
  </si>
  <si>
    <t>Realizar 100 % los talleres de sensibilización, capacitación, ajuste de proyectos, y reuniones con las entidades y localidades</t>
  </si>
  <si>
    <t xml:space="preserve">Desarrollar los estudios programados del Observatorio Poblacional Diferencial y de Familias para el periodo 2024. </t>
  </si>
  <si>
    <t xml:space="preserve">Realizar las diagramaciones y piezas comunicativas de los estudios desarrollados por el Observatorio Poblacional Diferencial y de Familias. </t>
  </si>
  <si>
    <t>El cumplimiento de los resultados estimados por la Dirección de  Diversidad Sexual,poblaciones y géneros, en las actividades definidas muestra información objetiva y muy favorable en su gestión. la dependencia hace un recuento de sus logros, se culminaron los 3 estudios pactados para el Observatorio Poblacional, Diferencial y de Familia que corresponden a: Atención y prevención de la habitabilidad en calle en Bogotá, Patrones espaciales de la violencia intrafamiliar y de la pobreza en Bogotá durante 2021, Caracterización y determinantes de la informalidad laboral en Bogotá: 2022 – 2023, Adicionalmente se adelantó lo relacionado con el Índice de Inclusión LGBTI en el Empleo Público (IILEP) una propuesta para medir la inclusión de los sectores LGBTI en las entidades del Distrito y la situación de los hogares familiares por localidades de Bogotá en 2021.  Se presentó el boletín de migración de situación de calle en América Latina CISCAL.</t>
  </si>
  <si>
    <t xml:space="preserve">Realizar las socializaciones de los estudios adelantados por el Observatorio Poblacional Diferencial y de Familias. </t>
  </si>
  <si>
    <t>Realizar  16 estudios  del Observatorio Poblacional Diferencial y de Familias.</t>
  </si>
  <si>
    <t xml:space="preserve">Realizar un proceso de internacionalización de la política pública LGBTI mediante la articulación estratégica con actores del sistema de cooperación internacional. </t>
  </si>
  <si>
    <t>Elaborar un documento sobre la implementación de las acciones concertadas del proyecto regional latinoamericano que fortalezca las acciones distritales en materia de política pública.</t>
  </si>
  <si>
    <t xml:space="preserve">El cumplimiento de los resultados estimados por la Dirección de  Diversidad Sexual,poblaciones y géneros,en las actividades definidas muestra información objetiva y muy favorable en su gestión. la dependencia hace un recuento de sus logros, se elaboró un documento sobre la implementación de las acciones concertadas a nivel Latinoamérica que contiene datos de las Casas de justicia. Se elaboró el informe de estado de la situación de derechos de las personas LGBTI de las ciudades participantes de la Red Latinoamericana de Ciudades ArcoIris. Reuniones con el Banco Mundial y la embajada de Estados Unidos para promover articulaciones y apoyos a la internacionalización de la Política Pública LGBTI del Distrito. </t>
  </si>
  <si>
    <t xml:space="preserve">Elaborar un informe de resultados del proceso de articulación con la Red Latinoamericana de Ciudades ArcoIris.  </t>
  </si>
  <si>
    <t>Implementar 100 % las acciones concertadas del proyecto regional Latinoamericano con redes de cooperación técnica internacionales en materia de Política pública LGBTI</t>
  </si>
  <si>
    <t>Realizar informe de seguimiento a la implementación de los planes de trabajo de la Directiva 005 de 2021 en los 15 sectores de la administración distrital en el marco del Plan de Acción de la PPLGBTI.</t>
  </si>
  <si>
    <t xml:space="preserve">Implementar la ruta de acompañamiento a las empresas del sector privado interesadas en realizar políticas de contratación incluyente con personas de los sectores LGBTI. </t>
  </si>
  <si>
    <t xml:space="preserve">El cumplimiento de los resultados estimados por la Dirección de  Diversidad Sexual,poblaciones y géneros,en las actividades definidas muestra información objetiva y muy favorable en su gestión. la dependencia hace un recuento de sus logros, Se elaboró el informe sobre la implementación de la estrategia ALI en los quince sectores de la administración que incluye la formulación de las actividades para los productos del plan de acción de la estrategia Ambientes Laborales Inclusivos y la asistencia técnica a las entidades para la realización del reporte trimestral de la PPLGBTI. </t>
  </si>
  <si>
    <t>Realizar informe sobre la implementación de la estrategia ALI en los quince sectores de la administración distrital en el marco del Plan de Acción de la PPLGBTI.</t>
  </si>
  <si>
    <t>Implementar 100 % estrategia de Ambientes laborales inclusivos en el Distrito y en el sector privado</t>
  </si>
  <si>
    <t>Realizar y difundir el informe de resultados de la encuesta distrital de cambio cultural de la política pública LGBTI.</t>
  </si>
  <si>
    <t>Realizar un informe de la participación de la Política Pública LGBTI en la XXXVI Feria Internacional del Libro de Bogotá Filbo 2024</t>
  </si>
  <si>
    <t>El cumplimiento de los resultados estimados por la Dirección de  Diversidad Sexual,poblaciones y géneros, en las actividades definidas muestra información objetiva y muy favorable en su gestión. la dependencia hace un recuento de sus logros, en el marco de la implementación de la estrategia de cambio cultural de la política pública LGBTI se realizó y divulgó contenido sobre la conmemoración de fechas especiales como los 43 años de la decisión de despenalizar la homosexualidad en Colombia, Se divulgó contenido sobre la Guía Turística LGBTI de Bogotá, Se elaboró el informe de resultados de la Encuesta de Cambio Cultural de la política pública LGBTI para medir el cambio de las representaciones sociales e imaginarios en la ciudadanía.</t>
  </si>
  <si>
    <t>Realizar las actividades de ejecución de la estrategia de cambio cultural</t>
  </si>
  <si>
    <t>Implementar 100 %  la estrategia de cambio cultural en el marco de la Política Pública LGBTI</t>
  </si>
  <si>
    <t xml:space="preserve">Realizar informe de las rutas de atención a los casos de denuncias en materia de discriminación o vulneración de derechos de las personas de los sectores sociales LGBTI en Bogotá. </t>
  </si>
  <si>
    <t>Desarrollar mesas de trabajo para el seguimiento interinstitucional de los casos de discriminación o vulneración de derechos de personas de los sectores sociales LGBTI en Bogotá.</t>
  </si>
  <si>
    <t>El cumplimiento de los resultados estimados por la Dirección de  Diversidad Sexual,poblaciones y géneros,en las actividades definidas muestra información objetiva y muy favorable en su gestión. la dependencia hace un recuento de sus logros, se destaca la consolidación de un sistema de información sobre violencias contra las personas de los sectores LGBTI en Bogotá, se continuó apoyando la solicitud de nuevas fuentes de datos a la Secretaría Distrital de Integración Social y se atendió la invitación de la Secretaría Distrital de Seguridad, Convivencia y Justicia a revisar los datos de fuente de Fiscalía. Se siguieron casos de discriminación o vulneración de derechos de personas de los sectores LGBTI mediante mesas de casos urgentes en las que se articularon acciones frente a los casos presentados por la Unidad Contra la Discriminación y por la Estrategia de Atención a Violencias de la Dirección de Derechos Humanos de la Secretaría Distrital de Gobierno.  Se elaboró informe con reporte de las rutas de atención, denuncias y otras fuentes de información sobre discriminación o vulneración de derechos de las personas de los sectores sociales LGBTI en Bogotá actualizado, con los datos recopilados por las entidades que identifican las atenciones de personal de los sectores LGBTI durante el año 2024.</t>
  </si>
  <si>
    <t>Realizar el acompañamiento técnico para la consolidación de un sistema de información sobre violencias contra las personas de los sectores LGBTI en Bogotá.</t>
  </si>
  <si>
    <t>Fortalecer  100 % la ruta institucional para la atención a casos de discriminación o vulneración de derechos de personas de los sectores sociales LGBTI</t>
  </si>
  <si>
    <t xml:space="preserve">Elaborar informe sobre el acompañamiento a la vinculación de personas de los sectores LGBTI en ejercicio de ASP en el marco de la Estrategia de Ambientes Laborales Inclusivos en su desarrollo con el sector privado. </t>
  </si>
  <si>
    <t>Elaborar un documento de lineamientos para la incorporación y difusión en las entidades distritales, alcaldías locales y sector privado de la estrategia de Ambientes Laborales Inclusivos.</t>
  </si>
  <si>
    <t xml:space="preserve">El cumplimiento de los resultados estimados por la Dirección de  Diversidad Sexual,poblaciones y géneros,en las actividades definidas muestra información objetiva y muy favorable en su gestión. la dependencia hace un recuento de sus logros, Se elaboró un informe a partir del acompañamiento realizado a las empresas del sector privado interesadas en generar procesos de vinculación laboral incluyente hacia personas de los sectores sociales LGBTI. Se elaboró un documento de lineamientos para la implementación de la estrategia ALI en el sector público y privado y el documento incluye un ABC de la estrategia, el cual es un paso a paso para implementar las acciones propuestas. Para el sector público se presenta un resumen del documento ¿Guía para la empleabilidad de personas de los sectores sociales LGBTI y la promoción de espacios laborales libres de discriminación? junto con los ajustes razonables que tienen como objetivo disminuir las barreras administrativas que enfrentan las personas trans en los procesos de contratación.  
</t>
  </si>
  <si>
    <t xml:space="preserve">Elaborar informe sobre la implementación de la Directiva 005/2021 en las entidades de la administración distrital. </t>
  </si>
  <si>
    <t>Elaborar 4 documentos de lineamientos para la incorporación y difusión en las entidades distritales, alcaldías locales y sector privado de la estrategia de Ambientes Laborales
Inclusivos.</t>
  </si>
  <si>
    <t xml:space="preserve">Elaborar un documento de lineamientos para la incorporación y difusión en las entidades distritales, alcaldías locales y espacios ciudadanos de la estrategia de cambio cultural de la política pública LGBTI. </t>
  </si>
  <si>
    <t>El cumplimiento de los resultados estimados por la Dirección de  Diversidad Sexual,poblaciones y géneros, en las actividades definidas muestra información objetiva y muy favorable en su gestión. la dependencia hace un recuento de sus logros, Estrategias de cambio cultural de la política pública LGBTI. De otra parte, se realizaron videos para la campaña de cambio cultural, Igualmente se realizaron contenidos gráficos para el cumpleaños de Bogotá con el enfoque de diversidad. Se consolidaron los manuales de marca y se elaboró el documento de presentación de la estrategia de cambio cultural que está dirigido a su implementación en entidades distritales, alcaldías locales y espacios ciudadanos, garantizando un enfoque integral y coordinado en toda la ciudad.</t>
  </si>
  <si>
    <t>Crear piezas relacionadas a fechas emblemáticas que fortalezcan la estrategia de cambio cultural de la Política Pública LGBTI.</t>
  </si>
  <si>
    <t>Elaborar 4 documentos de lineamientos para la incorporación y difusión en las entidades distritales, alcaldías locales y espacios ciudadanos de los lineamientos de la estrategia
de cambio cultural de la política pública LGBTI.</t>
  </si>
  <si>
    <t xml:space="preserve">Realizar acciones de acompañamiento técnico de los procesos suscritos para implementar acciones de apoyo a la empleabilidad y fomento al emprendimiento. </t>
  </si>
  <si>
    <t xml:space="preserve">El cumplimiento de los resultados estimados por la Dirección de  Diversidad Sexual,poblaciones y géneros, en las actividades definidas muestra información objetiva y muy favorable en su gestión. la dependencia hace un recuento de sus logros, los procesos suscritos para acciones de apoyo a la empleabilidad y fomento al emprendimiento, el plan piloto para la empleabilidad de personas LGBTI en empresas del sector privado. Ruta de fortalecimiento a personas de los sectores sociales LGBTI con emprendimientos y/o unidades productivas. Se estableció la ruta de acompañamiento a empresas privadas que implementan la Guía para la empleabilidad de personas LGBTI enfatizando en personas Trans. Esta Guía brinda herramientas para mitigar las barreras administrativas en el proceso de contratación de personas Trans.  
</t>
  </si>
  <si>
    <t>Elaborar en el marco de la Estrategia de Ambientes Laborales Inclusivos, el informe de acompañamiento al proceso de vinculación de personas de los sectores LGBTI en el ejercicio de ASP.</t>
  </si>
  <si>
    <t>Diseñar 1 Estrategia de ambientes laborales inclusivos en el distrito y en el sector privado</t>
  </si>
  <si>
    <t>Actualizar documentos de formulación de política pública LGBTI de la Región Metropolitana.</t>
  </si>
  <si>
    <t xml:space="preserve">Realizar las acciones de articulación de las políticas públicas distrital y nacional LGBTI. </t>
  </si>
  <si>
    <t>El cumplimiento de los resultados estimados por la Dirección de  Diversidad Sexual,poblaciones y géneros,en las actividades definidas muestra información objetiva y muy favorable en su gestión. la dependencia hace un recuento de sus logros, Se desarrolló una mesa de trabajo con el Departamento Administrativo Nacional de Estadística con el objetivo de revisar las variables sobre orientaciones sexuales e identidades de género en las operaciones estadísticas del DANE. Se estructuró un documento con datos y estadísticas sobre personas de los sectores sociales LGBTI que viven en Bogotá y la región. Se diseñaron 88 piezas gráficas para la difusión de las políticas públicas LGBTI en Bogotá. Este proceso incluyó investigación exhaustiva, definición de mensajes clave, creación de conceptos creativos, diseño y desarrollo de las piezas gráficas, revisión con retroalimentación de expertos y comunidad, y finalmente la publicación en las redes sociales de la Política Pública LGBTI de Bogotá.</t>
  </si>
  <si>
    <t xml:space="preserve">Realizar el diseño de contenidos para la articulación de las políticas públicas distrital y nacional LGBTI. </t>
  </si>
  <si>
    <t>Difundir 100 %  las acciones técnicas derivadas de la Política Pública LGBTI</t>
  </si>
  <si>
    <t xml:space="preserve">Realizar informe anual de seguimiento sobre la implementación del plan de acción de la PPLGBTI. </t>
  </si>
  <si>
    <t>Implementar el Registro Distrital LGBTI  según caracterización de beneficiarios de los sectores LGBTI de los servicios asociados al plan de acción de la PPLGBTI a través de las entidades distritales.</t>
  </si>
  <si>
    <t>Realizar un informe sobre el módulo de capacitación a servidoras y servidores públicos para generar capacidades en la incorporación de los enfoques de la política LGBTI.</t>
  </si>
  <si>
    <t xml:space="preserve">El cumplimiento de los resultados estimados por la Dirección de  Diversidad Sexual,poblaciones y géneros, en las actividades definidas muestra información objetiva y muy favorable en su gestión. la dependencia hace un recuento de sus logros, Se realizó el nuevo formulario para inscripción de personas al curso de la PPLGBTI para cohorte de mayo a junio 2024. Se realizaron acciones de asistencia técnica para la transversalización del enfoque por orientación sexual e identidad de género en los sectores y alcaldías locales: Concertación con la Dirección de Asuntos Étnicos de la Secretaría Distrital de Gobierno, reuniones para la planeación y seguimiento de actividades del plan de acción de la política pública LGBTI para el año 2024. Se realizó la fase final de implementación de la herramienta tecnológica Registro Distrital LGBTI, sistema de registro y visualización sobre la identificación y caracterización de las personas de los sectores LGBTI de Bogotá beneficiarias de los servicios prestados por las entidades del distrito mediante el Plan de Acción de la Política Pública LGBTI 
</t>
  </si>
  <si>
    <t>Elaborar reportes de asistencia técnica para la transversalización de los enfoques de la política pública LGBTI.</t>
  </si>
  <si>
    <t>Desarrollar en 15 Sectores de la administración distrital la asistencia técnica  para la incorporación del enfoque diferencial por orientación sexual e identidad de género en sus acciones institucionales y un módulo virtual de capacitación</t>
  </si>
  <si>
    <t xml:space="preserve">Realizar la actualización normativa que sustenta el Sistema Distrital de Discapacidad. </t>
  </si>
  <si>
    <t>Desarrollar la estrategia de socialización y fortalecimiento del Sistema Distrital de Discapacidad</t>
  </si>
  <si>
    <t>Adelantar las acciones que garanticen el funcionamiento del Sistema Distrital de Discapacidad</t>
  </si>
  <si>
    <t xml:space="preserve">El cumplimiento de los resultados estimados por la Dirección de Diversidad Sexual,poblaciones y géneros, en las actividades definidas muestra información objetiva y muy favorable en su gestión. la dependencia hace un recuento de sus logros, en el marco de la actualización normativa se realizó propuesta de modificación del Acuerdo 505 de 2012 que incluye reformas a las acciones que se deberían desarrollar al interior del Consejo Distrital de Discapacidad. Con relación a la estrategia de socialización del Sistema Distrital de Discapacidad se realizaron sesiones de fortalecimiento técnico a secretarías técnicas locales y Consejos Locales de Discapacidad. Se adelantaron 4 comités técnicos de discapacidad en los cuales se realizó seguimiento a las siguientes acciones definidas como lo son: inclusión laboral y productiva de personas con discapacidad, sus familias y personas cuidadoras de personas con discapacidad, acceso a la oferta distrital, espacios, entornos y territorios para el desarrollo de capacidades y la atención integral a las personas con discapacidad, Fortalecimiento a la implementación de la política pública distrital de discapacidad, Acciones para la participación e incidencia de la población con discapacidad. </t>
  </si>
  <si>
    <t xml:space="preserve">Realizar acciones de visibilización para la trasformación de paradigmas y la inclusión de las personas con discapacidad. </t>
  </si>
  <si>
    <t>Desarrollar 4 planes de trabajo de la secretaría técnica del sistema distrital de discapacidad.</t>
  </si>
  <si>
    <t xml:space="preserve">Realizar la identificación y consolidación del plan de desarrollo distrital y local de los programas y proyectos con enfoque poblacional- diferencial y de género con énfasis en juventud. </t>
  </si>
  <si>
    <t>Desarrollar espacios de asistencia técnica para la transversalización de los enfoques poblacional- diferencial y de género.</t>
  </si>
  <si>
    <t xml:space="preserve">Construir una herramienta de seguimiento y resultados de la implementación de los enfoques poblacional- diferencial y de género en los instrumentos de planeación. </t>
  </si>
  <si>
    <t xml:space="preserve">El cumplimiento de los resultados estimados por la Dirección de  Diversidad Sexual,poblaciones y géneros, en las actividades definidas muestra información objetiva y muy favorable en su gestión. la dependencia hace un recuento de sus logros, Se elaboró una matriz con los treinta y nueve (39) programas que conforman el Plan de Desarrollo Distrital ¡Bogotá Camina Segura!, en la cual se puede identificar que existen 38 metas dirigidas a juventud donde los sectores educación, cultura, social, seguridad, gobierno y desarrollo económico tienen proyectos de inversión a desarrollar. En el marco de la asistencia técnica se realizaron talleres y mesas técnicas para un total de 35 espacios desarrollados con las Oficinas de Planeación de las entidades distritales y alcaldías locales para apoyar y guiar en la transversalización de los enfoques Poblacional - Diferencial y de Género en los proyectos de inversión, para lo cual se abordó la normatividad que sustenta los enfoques poblacional- diferencial y de género y se socializó la estrategia de asistencia técnica. Se realizó la retroalimentación de la herramienta en la cual se registran los datos de los proyectos de inversión local priorizados vigencia 2024 teniendo en cuenta que las Alcaldías Locales.
</t>
  </si>
  <si>
    <t>Realizar un informe sobre la divulgación y acompañamiento al curso virtual "Estrategias de planeación con enfoque poblacional-diferencial y de género: una aproximación práctica"</t>
  </si>
  <si>
    <t>Desarrollar 140 estrategias  de divulgación y apropiación de las herramientas técnicas para fortalecer la incorporación de los enfoques poblacional, diferencial y de género, con énfasis en juventud.</t>
  </si>
  <si>
    <t>Realizar informe anual de seguimiento sobre la implementación del plan de acción de la PPLGBTI</t>
  </si>
  <si>
    <t>Realizar seguimiento a la herramienta Registro Distrital LGBTI con base en los reportes de identificación y caracterización de beneficiarios de los sectores LGBTI de los servicios que brinda el plan de acción de la PPLGBTI a través de las entidades distritales.</t>
  </si>
  <si>
    <t>Realizar seguimiento al módulo de capacitación a servidoras y servidores públicos para generar capacidades en la incorporación de los enfoques de la política LGBTI.</t>
  </si>
  <si>
    <t xml:space="preserve">El cumplimiento de los resultados estimados por la Dirección de  Diversidad Sexual,poblaciones y géneros, en las actividades definidas muestra información objetiva y muy favorable en su gestión. la dependencia hace un recuento de sus logros, se realizaron acciones de asistencia técnica a los sectores y alcaldías locales para la transversalización de los enfoques por orientación sexual e identidad de género y el seguimiento a la ejecución del plan de acción de la política pública LGBTI, entre las cuales se encuentran el desarrollo de mesas técnicas con cada una de las entidades corresponsables de la implementación de la política pública LGBTI y la retroalimentación de los reportes de ejecución del plan de acción presentados por los sectores de la administración distrital. Para el curso de la PPLGBTI se realizó proceso de convocatoria con el fin de llevar a cabo la VI cohorte del módulo, logrando 760 personas inscritas. Con relación al Registro Distrital LGBTI se realizó el registro de 2607 personas de los sectores LGBTI, atendidas en los diferentes servicios de la Política Pública LGBTI de las cuales se pudo evidenciar que 471 personas no tienen encuesta Sisben, no están afiliadas a salud 150 y son víctimas de conflicto armado 120.   
</t>
  </si>
  <si>
    <t>Asistir 15 sectores de la Administración distrital y Alcaldías locales para la implementación de la Política Pública LGBTI.</t>
  </si>
  <si>
    <t xml:space="preserve">Socializar la propuesta de la herramienta de seguimiento con el nivel directivo y técnico al interior de la SDP.  </t>
  </si>
  <si>
    <t>Desarrollar mesas técnicas de trabajo para el reconocimiento de los avances en herramientas de seguimiento y monitoreo a instrumentos de planeación.</t>
  </si>
  <si>
    <t xml:space="preserve">El cumplimiento de los resultados estimados por la Dirección de Diversidad Sexual,poblaciones y géneros, en las actividades definidas muestra información objetiva y muy favorable en su gestión. la dependencia hace un recuento de sus logros, Se elaboró un documento de diagnóstico y recomendaciones para la incorporación de enfoques poblacional-diferencial y de género en instrumentos de planeación, específicamente para el plan de desarrollo: Bogotá Camina segura 2024-2027. Avances en herramientas de seguimiento y monitoreo a instrumentos de planeación, se llevaron a cabo reuniones de articulación con el equipo de enfoques de la Dirección de Diversidad Sexuales, Poblaciones y Géneros, se llevaron reuniones con el Director de Diversidad Sexual, Poblaciones y Géneros con el objetivo de socializar el documento de recomendaciones para la incorporación del enfoque poblacional, diferencial y de género.   
</t>
  </si>
  <si>
    <t>Construir propuesta para el desarrollo de una herramienta de seguimiento al proceso de incorporación de enfoques poblacional-diferencial y de género en instrumentos de planeación.</t>
  </si>
  <si>
    <t>Actualizar 4 documentos  metodológicos para la incorporación de enfoques poblacional diferencial y de genero en proyectos de inversión</t>
  </si>
  <si>
    <t>DIRECCIÓN DE DIVERSIDAD SEXUAL, POBLACIONES Y GÉNEROS</t>
  </si>
  <si>
    <t xml:space="preserve">Los resultados de gestión de la subsecretaria de planeación de la inversión, dan cuenta de un cumplimiento representativo del 100% en el desempeño de sus actividades ejecutadas por las diferentes dependencias a su cargo , sin embargo, se observó una ejecución por debajo del 100% en los proyectos de inversión del Plan de Desarrollo Distrital de la vigencia del segundo semestre del 2024, de la meta definida en Asesorar 68 Entidad(es) (48 distritales y 20 Alcaldías Locales), se recomienda tener especial atención del seguimiento a la ejecución presupuestal de la vigencia 2025 y su coherencia en cuanto al avance de las magnitudes de las metas programadas.
Se destaca una coordinación institucional de las diferentes dependencias que hacen parte de la Subsecretaria de Planeación de la Inversión, para la atención y oportunidad de acompañamiento de las diferentes entidades distritales en los diferentes sectores que participan en los resultados del Plan de Desarrollo vigente. 
Se recomienda toda a la Subsecretaria de Planeación de la Inversión, registrar las metas y actividades que den cuenta de su gestión, sumado a los resultados de sus diferentes dependencias. 
</t>
  </si>
  <si>
    <t>El cumplimiento de los resultados estimados por la Subsecretaria de Planeación de la Inversión,en acompañamiento de las tres (3) dependencias a su cargo, en el marco de las actividades definidas muestra información positiva y muy favorable en su gestión,  la subsecretaria hace un recuento de sus logros, Se destaca la concordancia con la agenda CONFIS 2024, se dieron las iniciaciones para las actualizaciones necesarias para seguimiento del Plan de Desarrollo y finalmente se presta atención en el diseño del formato de encuesta 2024 en el aplicativo FORMS de Microsoft 365. Se destaca la formulación de proyectos de inversión local 2025-2028 - Banco de Programas y Proyectos Local, en Presupuestos Participativos 2024-2025 (Ruta metodológica, orientaciones, anexos), propuesta de criterios de Elegibilidad, Viabilidad y de Enfoques de Políticas Públicas. Una indicación metodológica para la formulación y estructuración de proyectos y Seguimiento a la ejecución y cierre de proyectos, La gestión de participación de la asistencia técnica a las entidades de los diferentes sectores en la inscripción y registro de los proyectos de inversión, Se brindó asistencia técnica a las entidades Distritales, y de manera concluyente se realizó reporte mapeo de actores de proceso del Plan de Desarrollo.</t>
  </si>
  <si>
    <t>Plan de Desarrollo: Bogotá Camina Segura - Proyecto: 8074- Fortalecimiento de la información oportuna, clara y confiable para un seguimiento integral de los proyectos de inversión y los planes de desarrollo distrital y local Bogotá D.C.</t>
  </si>
  <si>
    <t>Plan de Desarrollo: Un Nuevo Contrato Social y Ambiental para la Bogotá del Siglo XXI- Proyecto: 7635- Fortalecimiento a la formulación y a la gestión integral de los proyectos de inversión, y gobierno abierto mediante el acceso al PDD</t>
  </si>
  <si>
    <t>PROMEDIO DE 3 DIRECCIONES A CARGO</t>
  </si>
  <si>
    <t>Realizar la formulación y seguimiento de los planes de mejoramiento - SPI</t>
  </si>
  <si>
    <t>Gestionar oportunamente las PQRS asignadas desde SIPA y Bogotá Te Escucha, en coherencia con las funciones de la Subsecretaría de Planeación de la Inversión SPI y sus dependencias.</t>
  </si>
  <si>
    <t xml:space="preserve">El cumplimiento de los resultados estimados por la Subsecretaria de Planeación de la Inversión, en las actividades definidas muestra información positiva y muy favorable en su gestión. la dependencia hace un recuento de sus logros, se realiza el seguimiento de la primera línea de defensa en la matriz de Riesgos de Gestión y en la matriz de Riesgos de Corrupción y se realizó un ajuste a un Riesgo de Gestión reportado por la DIE, en lo referente a las PQRS y los tramites allegados en BTE se atendieron oportunamente, atendiendo las solicitudes allegadas. </t>
  </si>
  <si>
    <t>Realizar la formulación y seguimiento del mapa de riesgos del proceso - SPI</t>
  </si>
  <si>
    <t>M-CA-004 Implementar en 2024 100 % de las actividades requeridas para mantener el Sistema de Gestión de la entidad,</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</si>
  <si>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</si>
  <si>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SUBSECRETARÍA DE PLANEACIÓN DE LA INVERSIÓN</t>
  </si>
  <si>
    <t>Se recomienda realizar el reporte de actividades sin el uso excesivo de siglas toda vez que no se comprende el contenido desarrollado por cada una de las actividades que dan cuenta de los resultados descritos y de que forma se visibilizan en la construcción de las metas estimadas. En lo posible describir de forma clara y precisa las metodologias utilizadas para la construcción, formulación, seguimiento, medición y registro de las diferentes entidades para el plan de desarrollo vigente. Es importante identificarlos factores de riesgos que ocasiona de programación, seguimiento a la inversión y plan de desarrollo.</t>
  </si>
  <si>
    <t>El cumplimiento de los resultados estimados por la Dirección Distrital de programación, seguimiento a la inversión y plan de desarrollo, en las actividades definidas muestra información positiva y muy favorable en su gestión. comenta de que forma la gestión de ésta dependencia, participó de la asistencia técnica a las entidades de los diferentes sectores en la inscripción y registro de los proyectos de inversión, Se brindó asistencia técnica a las entidades Distritales, y de manera concluyente se realizó reporte mapeo de actores de proceso del Plan de Desarrollo.</t>
  </si>
  <si>
    <t>Revisar y actualizar la documentación del proceso relacionada con los asuntos de la DDPSIPD</t>
  </si>
  <si>
    <t>Participar en las actividades definidas en el marco de MIPG en los asuntos de la DDPSIPD</t>
  </si>
  <si>
    <t>Mantener actualizada la información en la página web de la SDP en los asuntos de la DDPSIPD</t>
  </si>
  <si>
    <t>El cumplimiento de los resultados estimados por la Dirección Distrital de programación, seguimiento a la inversión y plan de desarrollo, en las actividades definidas muestra información positiva y muy favorable en su gestión. Narra la dependencia la realización de la encuesta de satisfacción de partes en la cual se recibieron 53 respuestas de 36 de las 48 entidades distritales, el promedio de respuesta acumulado de todas las calificaciones fue de 4,82, equivalente al 96,34%, que indica un nivel de satisfacción, Se realizó publicación de informes para todos los Trazadores presupuestales, Información actualizada en página web dando cumplimento a lo establecido en la ley de trasparencia, sumado se realizó el reporte de seguimiento a Política Publica de Transparencia y no tolerancia a la corrupción , se realizó aporte a las acciones del plan institucional de participación ciudadana, y se realizó revisión de lista de documentos de la DDPSIPD, de manera concluyente se realizó reporte mapeo de actores de proceso del PDD, aporte a los mapas de riesgo , gestión e indicadores del proceso ,y por ultimo revisión del listado de documentos de la DDPSIPD.</t>
  </si>
  <si>
    <t>Apoyar la elaboración del documento de lucha contra la pobreza en el marco del Plan de Desarrollo Distrital</t>
  </si>
  <si>
    <t>Elaborar el capítulo relacionado con la ejecución de obras del POT, en el marco del informe de rendición de cuentas</t>
  </si>
  <si>
    <t>Consolidar el informe anual de balance de resultados del Plan de Desarrollo</t>
  </si>
  <si>
    <t>Registrar en forma periódica la información del seguimiento al Plan de Desarrollo en el Kit de Planeación Territorial - KPT</t>
  </si>
  <si>
    <t>Consolidar los informes de rendición de cuentas del Plan de Desarrollo</t>
  </si>
  <si>
    <t>Revisar y editar la información presupuestal y de logros de inversión social de los Sectores Administrativos y localidades y gestionar la remisión del informe respectivo al Concejo de Bogotá</t>
  </si>
  <si>
    <t xml:space="preserve">El cumplimiento de los resultados estimados por la Dirección Distrital de programación, seguimiento a la inversión y plan de desarrollo, en las actividades definidas muestra información positiva y muy favorable en su gestión. Narra la dependencia de los informes que se presentan de forma detallada la información sobre las metas de los proyectos de inversión, gestión, territorializacion y plan de acción de las entidades en términos de magnitudes y recursos de las mismas. Es decir, contiene información presupuestal desagregando los recursos en programados y ejecutados para cada vigencia del plan de desarrollo. Adicionalmente, permite conocer los principales avances en inversión e inversión social del distrito capital que se logra con recursos de inversión directa y transferencias, además se puede consultar la ubicación de las inversiones realizadas hasta la fecha y las inversiones a realizar en las vigencias posteriores. Entre los informes realizados durante la vigencia se destacan : - Balance de Resultados Plan de Desarrollo Un Nuevo Contrato Social y Ambiental para la Bogotá del siglo XXI 30 Corte a Mayo 2024 y - Seguimiento a los Compromisos del Plan de Desarrollo Bogotá Camina Segura (BCS) - Gestión - Inversión 
</t>
  </si>
  <si>
    <t>Solicitar y consolidar la información de marcación y logros de inversión social</t>
  </si>
  <si>
    <t>Elaborar 5 informes de seguimiento a los instrumentos de planeación</t>
  </si>
  <si>
    <t xml:space="preserve">El cumplimiento de los resultados estimados por la Dirección Distrital de programación, seguimiento a la inversión y plan de desarrollo, en las actividades definidas muestra información positiva y muy favorable en su gestión. Relata la dependencia de los informes que se presentan de forma detallada la información sobre las metas de los proyectos de inversión, gestión, territorializacion y plan de acción de las entidades en términos de magnitudes y recursos de las mismas. Es decir, contiene información presupuestal desagregando los recursos en programados y ejecutados para cada vigencia del plan de desarrollo, es así, durante la vigencia se destacan:
- El Seguimiento a los Compromisos del Plan de Desarrollo BCS - Avance PDD, - Seguimiento a los Compromisos del Plan de Desarrollo Bogotá Camina Segura (BCS) - Gestión - Inversión - Seguimiento a los Compromisos del Plan de Desarrollo Bogotá Camina Segura (BCS) - Plan de Acción - Componente de inversión (recursos), con un repositorio de evidencias.
</t>
  </si>
  <si>
    <t xml:space="preserve">Solicitar y consolidar la información de marcación y logros de inversión social </t>
  </si>
  <si>
    <t>Elaborar 2 informes de inversión social 2024</t>
  </si>
  <si>
    <t>El cumplimiento de los resultados estimados por la Dirección Distrital de programación, seguimiento a la inversión y plan de desarrollo, en las actividades definidas muestra información positiva y muy favorable en su gestión. Relata la dependencia la emisión de 322 conceptos durante la vigencia 2024, se ofrece la asistencia técnica para el proceso en la ejecución de los proyectos de inversión de acuerdo con las necesidades identificadas por las diferentes entidades.</t>
  </si>
  <si>
    <t>Brindar asistencia técnica a las Entidades Distritales respecto de la modificación presupuestal al presupuesto de inversión</t>
  </si>
  <si>
    <t>Dar concepto al 100 % de solicitudes de modificaciones presupuestales que solicitan las entidades Distritales 2024</t>
  </si>
  <si>
    <t>Apoyar a las entidades distritales en la Armonización del Plan Distrital de Desarrollo</t>
  </si>
  <si>
    <t>Apoyar a las entidades distritales en la formulación del Plan Distrital de Desarrollo</t>
  </si>
  <si>
    <t>Apoyar la generación de información correspondiente a Fichas EBI-D, informes de los componentes de gestión, inversión, territorialización del seguimiento trimestral registrado en SEGPLAN</t>
  </si>
  <si>
    <t>Capacitar y asistir técnica y metodológicamente a los usuarios del Banco de Proyectos en los asuntos de las plataformas MGA, SUIF y SPI</t>
  </si>
  <si>
    <t>El cumplimiento de los resultados estimados por la Dirección Distrital de programación, seguimiento a la inversión y plan de desarrollo, en las actividades definidas presenta una observación positiva y muy favorable en su gestión. Se estima por la dependencia la asesoría para el reporte del seguimiento, se dan las iniciaciones para las actualizaciones necesarias para el seguimiento del Plan de Desarrollo, se desprende la asistencia técnica en un espacio virtual para los diferentes temas que dan aporte a los diferentes instrumentos utilizados en la formulación del PDD.</t>
  </si>
  <si>
    <t>Apoyar la actualización de los procedimientos y manuales relacionados con las plataformas MGA, SUIFP Territorio y SPI Nación</t>
  </si>
  <si>
    <t>Asistir 100 % las fases de formulación y seguimiento a las Entidades Distritales</t>
  </si>
  <si>
    <t>Brindar asistencia técnica a los sectores respecto a metas y demás solicitudes en el marco del PDD</t>
  </si>
  <si>
    <t>Brindar asistencia técnica a las Entidades Distritales en la creación y seguimiento de los trazadores presupuestales definidos en el artículo 37 del Acuerdo Distrital 761 de 2020</t>
  </si>
  <si>
    <t>Brindar asistencia técnica a las Entidades Distritales en la inscripción, registro y actualización de programas y proyectos de Inversión en el Banco Distrital de Programas y Proyectos de Inversión Pública</t>
  </si>
  <si>
    <t xml:space="preserve">Brindar asistencia técnica a las Entidades Distritales respecto de la modificación presupuestal al presupuesto de inversión </t>
  </si>
  <si>
    <t xml:space="preserve">El cumplimiento de los resultados estimados por la Dirección Distrital de programación, seguimiento a la inversión y plan de desarrollo, en las actividades definidas muestra información positiva y muy favorable en su gestión. Describe la dependencia la asistencia a las gerencias de programa para el reporte de información hasta su validación, a las entidades del sector educación en los procesos de Segplan 2.0. Se emitieron conceptos a las entidades en la ejecución de los proyectos de inversión de acuerdo con las necesidades identificadas. Se adelantaron los procesos de armonización de los proyectos de inversión dentro de la plataforma SEGPLAN 2.0 y orientaciones en trámites en SUIFP y Segplan 2. Finalmente, se presenta la consolidación de la información del Plan para identificación de casos a verificar en metas e indicadores, matriz del trazador Presupuestal de Juventud y se realizó revisión de Ponderación de programas PDD , Información consolidada para el trabajo de las entidades y los FDL.
</t>
  </si>
  <si>
    <t>Brindar asistencia técnica a las Entidades Distritales en todos los asuntos del Plan de Acción (Programación, actualización, reprogramación, seguimiento)</t>
  </si>
  <si>
    <t>Asesorar 100 %  de las entidades del nivel central y descentralizado en los procedimientos establecidos en el Banco Distrital de Programas y Proyectos de Inversión</t>
  </si>
  <si>
    <t>DIRECCIÓN DISTRITAL DE PROGRAMACIÓN, SEGUIMIENTO A LA INVERSIÓN Y PLAN DE DESARROLLO</t>
  </si>
  <si>
    <t>Se recomienda a la Dirección de Dirección de programación, seguimiento a la inversión y planes de desarrollo locales, fortalecer el reporte de actividades en el aplicativo designado para ello, toda vez que se debe dar mayor claridad y Atención a los diferentes requerimientos de control y promover la visibilización del ejercicio de ejecución de la formulación, programación, seguimiento y desarrollo de los diferentes planes de inversión local y asegurar la continuidad en los diferentes enfoques de politicas públicas.</t>
  </si>
  <si>
    <t xml:space="preserve">El cumplimiento de los resultados estimados por la Dirección de Dirección de programación, seguimiento a la inversión y planes de desarrollo locales, por las actividades definidas arroja una observación positiva y muy favorable en su gestión.  Se destaca la formulación de proyectos de inversión local 2025-2028 - Banco de Programas y Proyectos Local, en Presupuestos Participativos 2024-2025 (Ruta metodológica, orientaciones, anexos), propuesta de criterios de Elegibilidad, Viabilidad y de Enfoques de Políticas Públicas. </t>
  </si>
  <si>
    <t>Revisar y actualizar la documentación del proceso - DPSIPDL</t>
  </si>
  <si>
    <t>Participar en las actividades definidas en el marco de MIPG -DPSIPDL</t>
  </si>
  <si>
    <t>Mantener actualizada la información en la página web de la SDP - DPSIPDL</t>
  </si>
  <si>
    <t>El cumplimiento de los resultados estimados por la Dirección de Dirección de programación, seguimiento a la inversión y planes de desarrollo locales en las actividades definidas arroja una observación positiva y muy favorable en su gestión. Se avanzó en la formulación de proyectos de inversión local 2025-2028 - Banco de Programas y Proyectos Local, en Presupuestos Participativos 2024-2025 (Ruta metodológica, orientaciones, anexos), propuesta de criterios de Elegibilidad, Viabilidad y de Enfoques de Políticas Públicas, la dependencia refiere avance en la revisión documental.</t>
  </si>
  <si>
    <t>Realizar la encuesta de satisfacción (por dependencias) y la Retroalimentación de partes - DPSIPDL</t>
  </si>
  <si>
    <t>Consolidar y emitir el Informe de Avance a la Ejecución de los Presupuestos Participativos de las Alcaldías Locales</t>
  </si>
  <si>
    <t>Elaborar y emitir los reportes trimestrales de avance del Plan de Acción de los Planes de Desarrollo Locales</t>
  </si>
  <si>
    <t>El cumplimiento de los resultados estimados por la Dirección de Dirección de programación, seguimiento a la inversión y planes de desarrollo locales en las actividades definidas arroja una observación positiva y muy favorable en su gestión. Se adelantaron labores de asistencia técnica con las Alcaldías Locales para llevar a cabo el ejercicio de seguimiento a la ejecución del Plan de Acción por Inversión, dentro de los plazos establecidos y en las herramientas dispuestas para este fin, se obtuvo como resultado los siguientes informes de avance al PDL, informe de avance por objetivos de desarrollo sostenible, informe ejecutivo de avance por metas PDL e informe (PMR) productos, metas y resultados.</t>
  </si>
  <si>
    <t>Asistir técnicamente a las Alcaldías Locales para la elaboración de sus Informes Públicos de Rendición de Cuentas</t>
  </si>
  <si>
    <t xml:space="preserve">Generar en 2024 - 20 reportes trim de seguimiento de los Planes de Desarrollo Locales </t>
  </si>
  <si>
    <t>Brindar asesoría técnica a los Fondos de Desarrollo Local, respecto al  proceso de programación, reprogramación y ejecución presupuestal en Inversión; así como los temas relacionados con la formulación y ejecución de sus proyectos de inversión, en el marco del Plan de Desarrollo Local.</t>
  </si>
  <si>
    <t>El cumplimiento de los resultados estimados por la Dirección de Dirección de programación, seguimiento a la inversión y planes de desarrollo locales en las actividades definidas arroja una observación positiva y muy favorable en su gestión. Se informa por la dependencia la expedición de la circular 025 de 2024, con los lineamientos para la formulación de los proyectos de inversión de las Alcaldías Locales en el marco de los Planes De Desarrollo Locales 2025 – 2028, al igual se expidió la circular conjunta 0014 del 04 de octubre de 2024 con la guía de cierre presupuestal 2024 y programación presupuestal vigencia 2025 de los Fondos de Desarrollo Local y finalmente se enviaron documentos a cada una de las Alcaldías Locales, con el análisis y las observaciones al anteproyecto de presupuesto de inversión anual.</t>
  </si>
  <si>
    <t>Asesorar técnicamente a los sectores administrativos - entidades distritales en la elaboración y/o actualización de los documentos de  criterios de elegibilidad y viabilidad.</t>
  </si>
  <si>
    <t>El cumplimiento de los resultados estimados por la Dirección de Dirección de programación, seguimiento a la inversión y planes de desarrollo locales en las actividades definidas arroja una observación positiva y muy favorable en su gestión, se emitieron conceptos sobre modificaciones al presupuesto de inversión local (traslados, adiciones y ajustes presupuestales de obligaciones por pagar), se generó y publicó la circular conjunta 006 de 2024 con los lineamientos metodológicos para la realización de los Encuentros Ciudadanos y la formulación de los PDL 2025-2028, se publicó la Guía Metodológica para el proceso de Presupuestos Participativos y se elaboró y publicó circular (y anexos) con las orientaciones para el proceso de formulación de los criterios de elegibilidad y viabilidad 2025-2028.</t>
  </si>
  <si>
    <t xml:space="preserve">Brindar asesoría técnica a los Fondos de Desarrollo Local, respecto al  proceso de programación, reprogramación y ejecución presupuestal en Inversión; así como los temas relacionados con la formulación y ejecución de sus proyectos de inversión, en el marco del Plan de Desarrollo Local.
</t>
  </si>
  <si>
    <t>Asesorar en 2024 100 % de las Alcaldías Locales respecto a los lineamientos para la formulación y seguimiento de los PDL</t>
  </si>
  <si>
    <t xml:space="preserve">Elaborar documento trimestral que refleje las actividades adelantadas por las alcaldías locales en ejecución del presupuesto destinado al ejercicio de presupuestos participativos (Visor datos abiertos). 2024
</t>
  </si>
  <si>
    <t xml:space="preserve">Elaborar documento con el análisis de los resultados anuales de la medición del indice de desempeño en presupuestos participativos. 2024
</t>
  </si>
  <si>
    <t xml:space="preserve">Asesorar técnicamente a las alcaldías locales en el seguimiento del desarrollo de los Presupuestos Participativos, y publicar reportes de cumplimiento a su implementación. 2024
</t>
  </si>
  <si>
    <t xml:space="preserve">Aportar técnica y metodológicamente a la Coordinación General de Presupuestos Participativos, en la definición y/o actualización de lineamientos, incluyendo documentos de orientación metodológica. 2024
</t>
  </si>
  <si>
    <t xml:space="preserve">El cumplimiento de los resultados estimados por la Dirección de Dirección de programación, seguimiento a la inversión y planes de desarrollo locales en las actividades definidas arroja una observación positiva y muy favorable en su gestión. Se presenta avance en la construcción de los lineamientos propuestos para la definición del porcentaje de distribución del componente participativo en conjunto con la Secretaría de Gobierno, IDPAC y la SDP integrantes de la Coordinación General de Presupuestos Participativos-CGPP en la cual se definieron los lineamientos metodológicos para el desarrollo e implementación del proceso participativo para la priorización de propuestas ciudadanas a materializarse con los recursos de la vigencia 2025, </t>
  </si>
  <si>
    <t xml:space="preserve">Brindar asesoría y acompañamiento a alcaldías locales y sectores-entidades en la aplicación de la metodología diseñada para presupuestos participativos con enfoques de género e inclusión. 2024
</t>
  </si>
  <si>
    <t>Implementar 100 % de la estrategia, operación, seguimiento y evaluación de los presupuestos participativos en los Fondos de Desarrollo Local</t>
  </si>
  <si>
    <t>Objetivo Estratégico  1. Fortalecer la formulación, seguimiento y evaluación de planes, programas, políticas y proyectos en la ciudad en materia económica, social y ambiental de forma coordinada y articulada con los actores de Bogotá Región.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6. Diseñar y generar espacios colaborativos de participación ciudadana con enfoque diferencial, en la formulación, seguimiento y evaluación de los instrumentos y procesos de planeación.</t>
  </si>
  <si>
    <t>DIRECCIÓN DE PROGRAMACIÓN, SEGUIMIENTO A LA INVERSIÓN Y PLANES DE DESARROLLO LOCALES</t>
  </si>
  <si>
    <t xml:space="preserve">Se recomienda a la dependencia  realizar el reporte de todas las acciones, actividades y metas en el aplicativo de actividades para facilitar su verificación de los formatos, encuestas y referentes a los procesos de diseño para el acertado seguimiento del plan de desarrollo vigente.  </t>
  </si>
  <si>
    <t>Los resultados en la gestión realizada por parte de la Dirección de inversiones estratégicas,  logró el nivel de cumplimiento de las metas programadas para la vigencia 2024 , se observa un esfuerzo importante Se destaca la concordancia con la agenda CONFIS 2024, se dieron las iniciaciones para las actualizaciones necesarias para seguimiento del Plan de Desarrollo y finalmente se presta atención en el diseño del formato de encuesta 2024 en el aplicativo FORMS de Microsoft 365.</t>
  </si>
  <si>
    <t>Mantener actualizada la información en la página web de la SDP-DIE</t>
  </si>
  <si>
    <t xml:space="preserve">Participar en las actividades definidas en el marco de MIPG - DIE
</t>
  </si>
  <si>
    <t>Realizar la encuesta de satisfacción(por dependencias) y la retroalimentación de partes interesadas- DIE</t>
  </si>
  <si>
    <t xml:space="preserve">El cumplimiento de los resultados estimados por la Dirección de inversiones estratégicas, por las actividades definidas arroja una observación positiva y muy favorable en su gestión.  Se presta atención en el diseño del formato de encuesta 2024 en el aplicativo FORMS de Microsoft 365 para ser enviada a los entes externos y las entidades externas y del informe de respuestas se obtiene las estadísticas para su respectiva socialización en la Dirección y si aplica proponer el diseño de acciones de mejora para 2025.
</t>
  </si>
  <si>
    <t>Revisar y actualizar la documentación del proceso - DIE</t>
  </si>
  <si>
    <t>M-CA-004 Implementar en 2024 100 % de las actividades requeridas para mantener el Sistema de Gestión de la entidad.</t>
  </si>
  <si>
    <t>Elaborar conceptos de viabilidad, paso pre factibilidad a factibilidad; concepto adecuación a política riesgo contractual en etapa factibilidad y/o; concepto modalidad ejecución proyecto con app</t>
  </si>
  <si>
    <t>Validar la integralidad de la información suministrada en los componentes técnico, jurídico, financiero y de riesgos para la vigencia 2024 de los proyectos presentados bajo el esquema app</t>
  </si>
  <si>
    <t>Brindar asistencia técnica y metodológica a las entidades distritales en temas de app de acuerdo a la directiva 004 de 2019 o las que la modifiquen o reemplacen para la vigencia 2024</t>
  </si>
  <si>
    <t>Elaborar el capítulo de inversión con cargo a los recursos del sistema general de regalías en el plan distrital de desarrollo vigencia 2024-2028</t>
  </si>
  <si>
    <t>Brindar asistencia técnica y metodológica en la gestión de proyectos de inversión financiados con recursos del sistema general de regalías</t>
  </si>
  <si>
    <t>Realizar reuniones de seguimiento con los ejecutores de los proyectos financiados con recursos del sistema</t>
  </si>
  <si>
    <t>Realizar la actualización de información respectiva en el portal web del sistema general de regalías</t>
  </si>
  <si>
    <t>El cumplimiento de los resultados estimados por la Dirección de inversiones estratégicas, por las actividades definidas arroja una observación positiva y muy favorable en su gestión.  En la cual se informa se dieron las iniciaciones para las actualizaciones necesarias para seguimiento del Plan de Desarrollo. Se suministra información de la asistencia técnica en un espacio virtual, se atendieron todas las inquietudes presentadas por las entidades. Se dice de los aportes y ajustes a los diferentes instrumentos utilizados en la formulación del PDD y Se atendieron las solicitudes e inquietudes de las entidades en el proceso de formulación del PDD.</t>
  </si>
  <si>
    <t xml:space="preserve">
Brindar asistencia técnica y metodológica a los proyectos susceptibles de ser financiados con recursos del sistema
</t>
  </si>
  <si>
    <t xml:space="preserve">Elaborar documentos de análisis y resumen ejecutivo de las solicitudes presentadas por las entidades distritales para consideración del Confis distrital en sesiones ordinarias y extraordinarias, elaborar actos administrativos relativos a estas solicitudes
</t>
  </si>
  <si>
    <t>Redactar informes y presentar resultados de las sesiones del CONFIS</t>
  </si>
  <si>
    <t xml:space="preserve">Estudiar y analizar la totalidad de las solicitudes presentadas por las entidades distritales para consideración del CONFIS Distrital en sesiones ordinarias y extraordinarias. Emitir conceptos y/o recomendaciones sobre estas solicitudes
</t>
  </si>
  <si>
    <t>El cumplimiento de los resultados estimados por la Dirección de inversiones estratégicas, por las actividades definidas arroja una observación positiva y muy favorable en su gestión.  Se destaca la concordancia con la agenda CONFIS 2024, Se observa en la descripción que se ha expedido 16 Resoluciones y 02 Circulares y las respectivas comunicaciones para cada uno de los temas radicados por las entidades y finalmente el Análisis técnico y presentación de observaciones en los casos de temas presentados ante el CONFIS Distrital.</t>
  </si>
  <si>
    <t xml:space="preserve">Realizar los Pre-Confis requeridos con el fin de coordinar recomendaciones emitidas por la Secretaria Distrital de Hacienda y la Secretaria Distrital de Planeación
</t>
  </si>
  <si>
    <t>Prestar en 2024 100 % de asesoría técnica a los miembros del CONFIS sobre los temas fiscales, de presupuesto y económicos de las solicitudes presentadas a la Secretaría Técnica del CONFIS, por las entidades distritales 2024</t>
  </si>
  <si>
    <t>DIRECCIÓN DE INVERSIONES ESTRATÉGICAS</t>
  </si>
  <si>
    <t xml:space="preserve">La Oficina de Control Interno, recomienda mantener  la gestión requerida en la actualización de información oportunamente para atender los requerimientos ciudadanos en los diferentes componentes sociales y fortalecer los indicadores de medición que den cuenta de los aportes de la información que producen las dirferentes direcciones, para lo cual se rcomienda incluir la gestión asociada a estas en el marco de la meta de la Dirección.
</t>
  </si>
  <si>
    <t>La gestión realizada por parte de la Subsecretaria de Información,  alcanzó todas las metas programadas para la vigencia 2024, se observa un esfuerzo importante por garantizar la consolidación y permanente actualización de la Base Maestra de la estrategia de Ingreso Mínimo Garantizado,la realización de actividades en la generación de documentos de análisis de la información consolidada en la Base Maestra 2024, Se cuenta con información estadistica, y de información actualizada y de calidad para los programas Distritales.</t>
  </si>
  <si>
    <t>Plan de Desarrollo: Bogotá Camina Segura. Proyecto: 8034 - Fortalecimiento de los procesos de información para la toma de decisiones en Bogotá D.C.</t>
  </si>
  <si>
    <t>Plan de Desarrollo: Un Nuevo Contrato Social y Ambiental para la Bogotá del Siglo XXI. Proyecto: 7631- Producción, actualización y disposición de información sobre condiciones territoriales, económicas, sociales y ambientales para la toma de decisiones en Bogotá</t>
  </si>
  <si>
    <t>PROMEDIO DE 4 DIRECCIONES A CARGO</t>
  </si>
  <si>
    <t>El cumplimiento de los resultados estimados para la Subsecretaria de Información por las actividades definidas y de las cuales participan sus cuatro (4) direcciones arroja una observación positiva y favorable. Se destaca la consolidación y permanente actualización de la Base Maestra de la estrategia de Ingreso Mínimo Garantizado. Se realizaron 5 actualizaciones mensuales (Cruces RNEC, operadores financieros) y 1 actualización semestral (Cruce con Sisbén IV, georreferenciación).
En el 2024 se ha actualizando mensualmente de la Base Maestra y se han atendido por derecho de petición a todos los ciudadanos que han solicitado información.</t>
  </si>
  <si>
    <t>Base Maestra de Bogotá Solidaria para el análisis de información para la focalización del gasto público, operando</t>
  </si>
  <si>
    <t>Actualizar 1 base maestra de Bogotá Solidaria a través de la recopilación, procesamiento, operación y análisis de la información que la conforma</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</si>
  <si>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continuo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</si>
  <si>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SUBSECRETARÍA DE INFORMACIÓN</t>
  </si>
  <si>
    <t>Se recomienda se definan actividades con la descripción particular clara y precisa que permitan evidenciar el aporte al cumplimiento de las metas estructuradas, al igual se establezcan indicadores que permitan la medición y cualificación en el tiempo.  Se recomienda que los reportes se presenten de forma acumulada que permitan verificar el resultado final obtenido.</t>
  </si>
  <si>
    <t>Los resultados del ejercicio de gestión dan cuenta de un avance de cumplimiento de las metas propuestas para la vigencia 2024, es de resaltar la actualización en la base de datos geografica corporativa al igual y del acceso a la información. Se destaca la metodología de arquitectura empresarial TOGAF, la cual permite presentar con mayor precisión los contenidos que harán parte del Sistema de Información</t>
  </si>
  <si>
    <t>Se tiene como resultado  un documento de formulación e implementación del sistema de información de planeación distrital. En su resultado el documento se estructuró bajo la metodología de arquitectura empresarial TOGAF, la cual permite presentar con mayor precisión los contenidos que harán parte del Sistema de Información, entendido como una herramienta de tecnologías de información que permitirá integrar activos existentes en la entidad</t>
  </si>
  <si>
    <t>Porcentaje de avance de la primera fase del Sistema de Planeación</t>
  </si>
  <si>
    <t xml:space="preserve">Consolidar el  100 % de la primera fase del sistema de información de planeación distrital
</t>
  </si>
  <si>
    <t xml:space="preserve">Publicar y/o actualizar conjuntos de datos abiertos sobre información estratégica en el marco de la misionalidad de la entidad a cargo de la Dirección de Cartografía.
</t>
  </si>
  <si>
    <t>Realizar el seguimiento a las actividades de gestión administrativas para el adecuado cierre del proyecto.</t>
  </si>
  <si>
    <t xml:space="preserve">Se obtuvo como resultado el inventario de planos urbanísticos con una cifra de 11.670 registros ya disponibles y actualizados en la Base de Datos Geográfica Corporativa, se observa la publicación del conjunto de datos en el marco del Decreto 555 de 2021 "Plan de Ordenamiento Territorial de Bogotá D.C", se encuentra a través del acceso de la plataforma de Datos Abiertos Bogotá </t>
  </si>
  <si>
    <t>Adelantar las actividades relacionadas con el inventario y actualización de la información urbanística, en el marco del proyecto 'Implementación de la planoteca digital de Información urbanística de Bogotá'.</t>
  </si>
  <si>
    <t>E-CA-006 INTELIGENCIA PARA LA PLANEACIÓN 100 % de las actividades par la Implementación de la planoteca digital de información urbanística</t>
  </si>
  <si>
    <t xml:space="preserve">Incorporar la información en la BDGC y disponerla para consulta por parte de los usuarios que acceden a la misma
</t>
  </si>
  <si>
    <t>Preparar la información geográfica de acuerdo con el modelo de datos de la BDGC</t>
  </si>
  <si>
    <t xml:space="preserve">En cumplimiento de la meta se obtuvo 170 actualizaciones de objetos geográficos y/o entidades alfanuméricas en la BDGC. Se preparó la información geográfica para su disposición a través del mapa de referencia de Bogotá D.C., 
Se tiene la actualización de entidades geográficas en el Portal de Datos Abiertos de Bogotá D.C; la actualización del repositorio compartido “Informacion_Geográfica” tanto de actos administrativos como de cartografía generada raster. 
Se tiene en la descripción de su cumplimiento él apoyó en la revisión, ajuste y generación de salidas gráficas de información geográfica con miras a resolver precisiones o actualizaciones de información en el marco del Decreto 555 de 2021 para casos Coordinadora y Tipología 5, así como apoyo en la revisión y ajuste de los actos administrativos correspondientes.
</t>
  </si>
  <si>
    <t>Gestionar la información geográfica con el fin de actualizar las entidades geográficas dispuestas en  la BDGC, así como la incorporación de nueva información 2024</t>
  </si>
  <si>
    <t>E-CA-006 INTELIGENCIA PARA LA PLANEACIÓN 1 base de Datos Geográfica Corporativa actualizada</t>
  </si>
  <si>
    <t>Se tiene cumplimiento en el 100% de lo programado toda vez que se tiene validación de la información a disponer para la consulta, se evidencia progreso significativo con: Incorporación de información de propietarios en la base de datos, actualización de datos catastrales y mejora del script, trabajo en la publicación de Scene Layer, corrección de bugs en la selección de proyectos inmobiliarios y atributos de áreas. De igual forma se tiene avance de las funcionalidades del aplicativo, por medio de: Preparación y desarrollo de presentación detallada para el IDU, se avanzó con la totalidad de actividades programadas para la estabilización, el funcionamiento y despliegue del Aplicativo asi: en relación con la atención a requerimientos no funcionales: Actualización del backlog con nuevas tareas y mejoras requeridas.</t>
  </si>
  <si>
    <t>Porcentaje de avance en la implementación del aplicativo Predio 360</t>
  </si>
  <si>
    <t>Implementar 100 % el aplicativo de predio 360</t>
  </si>
  <si>
    <t>Se observa como cumplimiento con la actualización del listado de indicadores SegPOT acompañado de 40 indicadores derivados de la discriminación de metas y responsabilidades por sector, de lo cual como resultado se actualizó la información del visor SegPOT para realizar el seguimiento a los avances en los indicadores del POT, se tiene por la dirección la revisión y actualización del Manual de Instalación y Configuración del sistema Predio 360 y del Manual de Usuario de Predio 360, se actualizó el reporte de predio y de proyecto inmobiliario incluyendo mapas de localización y planos urbanísticos asociados, se incluyó la capa de luminarias en los servicios geográficos dispuestos y se realizó la implementación del módulo de capas precargadas, cuya estructura es compatible con una posible migración hacia la Base de Datos del proyecto Predio360.</t>
  </si>
  <si>
    <t>Base de datos geográfica corporativa actualizada</t>
  </si>
  <si>
    <t>Actualizar 1 base de datos geográfica corporativa</t>
  </si>
  <si>
    <t>DIRECCIÓN DE CARTOGRAFÍA</t>
  </si>
  <si>
    <t>Se recomienda a la Dirección de Información y Estadisticas  seguir fortaleciendo la ejecución las actividades tendientes a visibilizar los resultados en cada uno de los avances de los estudios realizados.</t>
  </si>
  <si>
    <t>Se identifica la gestión y desarrollo de las Acciones y estrategias del plan de acción del Plan Estadístico Distrital a cargo del Sector Planeación implementadas, se observa el desarrollo y ejecución de Estudios e investigaciones de carácter urbano, rural, socioeconómico y ambiental para la toma de decisiones realizados en la Secretaria Distrital de Planeación parala toma de decisiones en el marco del plan estadistico Distrital.</t>
  </si>
  <si>
    <t xml:space="preserve">Se tiene como cumplimiento la actualización y depuración de los inventarios de Oferta (119 Operaciones Estadísticas y 127 Registros Administrativos) y de Demanda (144 Necesidades de Información no satisfechas). Se hizo acompañamiento sectorial para la documentación de Registros Administrativos con una presentación sectorial sobre el alcance. Adicionalmente se realizaron las mesas temáticas poblaciones para el levantamiento de los árboles de problemas en estas temáticas.  Se elaboró el documento de diagnóstico distrital para formulación del nuevo PED. </t>
  </si>
  <si>
    <t>Porcentaje de implementación del Plan Estadístico Distrital 2025-2029</t>
  </si>
  <si>
    <t>Implementar el  60 % del Plan Estadístico Distrital 2025-2029</t>
  </si>
  <si>
    <t>Se tiene cumplimiento entre octubre y diciembre se realizó el Censo Habitante de calle, se estructuró la encuesta de percepción para la vigencia 2025 y se revisó y ajusto la propuesta técnica de la Encuesta Multipropósito</t>
  </si>
  <si>
    <t>Número de instrumentos aplicados</t>
  </si>
  <si>
    <t>Aplicar 5 instrumentos de captura de información para la toma de decisiones</t>
  </si>
  <si>
    <t xml:space="preserve">Se atendió de manera oportuna los conceptos solicitados sobre políticas publicas allegados a la Dirección de Información y Estadística así como los requerimientos de información </t>
  </si>
  <si>
    <t>Cumplimiento en los avances establecidos y requerimientos generados</t>
  </si>
  <si>
    <t xml:space="preserve">E-CA-006 INTELIGENCIA PARA LA PLANEACIÓN 100 % Gestionar al 100% los requerimientos de información internos y externos de la Dirección de Información y Estadística    </t>
  </si>
  <si>
    <t xml:space="preserve">Se da cumplimiento a las acciones referentes a devolución de recursos no ejecutados por parte de la Universidad de los Andes, Chequeos de funcionamiento en el simulador instalado en el servidor de la entidad con un llamado a una instalación en sitio. Chequeo de las actas de liquidación, de recepción final y no siniestro con el fin de plantear la liquidación del convenio 369 de 2018. Se avanza en dos manuales de caso de uso que pretenden simplificar el uso del simulador y una documentación más clara de los procedimientos asociados a su uso y entrega de los 3 casos de uso elaborados en el marco del proyecto Simulador de ocupación, para su diagramación y publicación en la página web de la secretaría. 
 </t>
  </si>
  <si>
    <t>Porcentaje de avance físico del proyecto financiado con regalías denominado "Simulador"</t>
  </si>
  <si>
    <t>E-CA-006 INTELIGENCIA PARA LA PLANEACIÓN .03 1   simulador para modelar la ocupación de la ciudad-región.</t>
  </si>
  <si>
    <t>Se observa el desarrollo del avance en adelantar las fases de Detección y Análisis de Necesidades y Diseño de la quinta versión de la Encuesta Multipropósito, 
Se avanzó en la definición de aspectos técnicos a través de la reuniones con el DANE y homologación cartográfica para la definición de la cobertura geográfica de la encuesta.</t>
  </si>
  <si>
    <t>Avance de las actividades necesarias recolección, revisión y entrega de información de la Encuesta Multipropósito para Bogotá - Cundinamarca</t>
  </si>
  <si>
    <t>Hacer 2 encuestas multipropósito para Bogotá y municipios</t>
  </si>
  <si>
    <t>Se actualizó la información estadística según el calendario estadístico tales como el IPC, mercado laboral de Bogotá, Registro Local de Obras y Estatidisticas de Edificación - Licencias de Construcción, entre otros. Se actualizó la información estadística según el calendario estadístico tales como el IPC, mercado laboral de Bogotá, Registro Local de Obras y Estatidisticas de Edificación - Licencias de Construcción, entre otros. Se elaboró el boletín estadístico de Licenciamiento urbanistico en Bogotá correspondiente al segundo trimestre de 2024
Se publicó el informe de Marco de Lucha contra la pobreza
Se publicó la Guía básica para la creación, desarrollo, reestructuración y consolidación de los Observatorios del Distrito Capital.</t>
  </si>
  <si>
    <t>Sistema de información estadística estratégica de ciudad actualizado (Sistema de Indicadores Estratégicos de Ciudad)</t>
  </si>
  <si>
    <t xml:space="preserve">E-CA-006 INTELIGENCIA PARA LA PLANEACIÓN 1 sistema de Información Estadística Estratégica de Ciudad Actualizado (Sistema de Indicadores Estratégicos de Ciudad)             </t>
  </si>
  <si>
    <t xml:space="preserve">Se tiene en cumplimiento la incorporación de la información de 39 nuevos estudios: S Gobierno 22, S General 1, SED 17. Se actualizo la información de 53 estudios de la Secretaria de Gobierno.
</t>
  </si>
  <si>
    <t>Estudios e investigaciones de carácter urbano, rural, socioeconómico y ambiental para la toma de decisiones realizados</t>
  </si>
  <si>
    <t>Elaborar 11 Estudios e investigaciones de carácter urbano, rural, socioeconómico y ambiental, dirigidos a sustentar el proceso de toma de decisiones</t>
  </si>
  <si>
    <t>En cumplimiento a lo estipulado se tiene las acciones de actualización de inventarios de Oferta, Demanda y Registros Administrativos con corte a julio  31 de 2024, el Seguimiento sectorial sobre documentación de operaciones estadísticas,elaboración documento de diagnóstico sectorial y documento distrital con los resultados de Equipo PED en SDP y delegados en la UTA-PED, y como estratégia el Acompañamiento sectorial para la implementación de los planes de acción sectoriales anuales 2024</t>
  </si>
  <si>
    <t>Acciones y estrategias del plan de acción del Plan Estadístico Distrital a cargo del Sector Planeación implementadas</t>
  </si>
  <si>
    <t>Implementar 100 porciento de los compromisos del sector Planeación del Plan Estadístico Distrital</t>
  </si>
  <si>
    <t>DIRECCIÓN DE INFORMACIÓN Y ESTADÍSTICAS</t>
  </si>
  <si>
    <t xml:space="preserve">Se recomienda continuar ejecutando las actividades tendientes al cumplimiento de las metas y reportar oportunamente su avance, sin embargo, es valido revisar la formulación de metas y las actividades formuladas para tener observancia de los temas más levantes en la actualización de la información de la base de datos Sisben y a su vez tener presente los informes de la Oficina de control Interno. </t>
  </si>
  <si>
    <t xml:space="preserve">Se reconoce un importante ejercicio de cumplimiento con  lo reportado por la dependencia en la actualización de la información base de datos Sisben, con el ejercicio de actualización y avance  mensual de la Base Maestra de Ingreso Mínimo Garantizado para el 2024. </t>
  </si>
  <si>
    <t>Se tiene como resultado el modelo de operación y actualización de registros administrativos, se establece como un sistema de información que unifica bases de datos tanto de la oferta como de la demanda social y se basa en la caracterización socioeconómica de la población en diversos niveles geográficos y poblacionales, utilizando registros administrativos.  Este modelo permite el almacenamiento de información primaria y secundaria para lograr una amplia caracterización de personas, hogares, grupos poblacionales y comunidades en áreas específicas, con el fin de desarrollar políticas públicas eficaces y de alto impacto en el bienestar de los bogotanos.</t>
  </si>
  <si>
    <t>Porcentaje de avance en la implementación del Modelo de Registros Administrativos para la focalización del gasto de Bogotá</t>
  </si>
  <si>
    <t xml:space="preserve">Implementar 1 Modelo de operación y actualización de Registros administrativos para la focalización del gasto de Bogotá
</t>
  </si>
  <si>
    <t xml:space="preserve">Se observa el cumplimiento para el segundo semestre avence en la actividad de Registro Social, con la firma de 14 acuerdos de intercambio con entidades a nivel nacional y distrital. Se consolidaron bases de datos, integrando información clave, y se finalizó el anexo técnico con el DNP. </t>
  </si>
  <si>
    <t xml:space="preserve">Porcentaje de avance en la implementación del Registro social de Bogotá </t>
  </si>
  <si>
    <t>Implementar 1 registro social  de Bogotá</t>
  </si>
  <si>
    <t xml:space="preserve">Se ha dado cumplimiento y se ha logrado avances en la actualización mensual de la Base Maestra de Ingreso Mínimo Garantizado, completando 12 actualizaciones mensuales y asegurando la integración de datos críticos de distintas fuentes. Este proceso ha involucrado cruces con la Registraduría Nacional del Estado Civil, consolidación de cuentas de cuatro operadores financieros, y la inclusión de información de 15 programas de transferencias monetarias de oferta distrital. Además, se realizaron actualizaciones con datos de programas nacionales de transferencias, como Renta Ciudadana, Colombia Mayor y Jóvenes en Acción, enviados por el Departamento de Prosperidad Social (DPS), y dos actualizaciones semestrales con el cruce de Sisbén IV y georreferenciación de hogares. Se procesaron las fuentes de información esenciales, consolidando datos de la Registraduría y cuentas reportadas por la ciudadanía, garantizando una base para la Secretaría Distrital de Planeación. </t>
  </si>
  <si>
    <t>Base de datos maestra del IMG actualizada</t>
  </si>
  <si>
    <t>Actualizar 1 base de datos maestra de IMG</t>
  </si>
  <si>
    <t>Aunque el resultado es la actuaalización de la base de datos sisben,  y en la cual durante la vigencia del 2024,  se transmitió la información recolectada al DNP del Sisbén Bogotá, cumpliendo con los plazos establecidos, no se puede establecer que se garantiza datos actualizados y mucho menos una gestión eficiente de recursos sociales, de ahi que se establecieron planes de mejoramiento para fortalecer el seguimiento y control de la base de información de datos sisben.</t>
  </si>
  <si>
    <t>Base de datos del SISBEN actualizada</t>
  </si>
  <si>
    <t>Actualizar 1 base de datos del SISBEN</t>
  </si>
  <si>
    <t>Aunque se llevaron a cabo capacitaciones para el equipo de la oficina sobre la metodología del Sisbén, el manejo de aplicativos, el registro de trámites y el funcionamiento del Registro Social de Bogotá, no se evidencia efectividad y entendimiento en el tema, de ello se llevo a cabo plan de mejoramiento.</t>
  </si>
  <si>
    <t>Capacitaciones Sisbén y RSB</t>
  </si>
  <si>
    <t xml:space="preserve">E-CA-006 INTELIGENCIA PARA LA PLANEACIÓN 10 actividades de capacitación sobre Sisbén y el Registro Social de Bogotá al equipo de la Dirección y los informadores de los canales de atención ciudadana. </t>
  </si>
  <si>
    <t>Se tiene como resultado la participación en las jornadas de servicios relacionadas con eventos de socialización sobre el Sisbén y el Registro Social de Bogotá, organizadas en conjunto con diversas instancias de participación ciudadana y otras entidades, con ello se da cumplimiento con la información y atender de manera oportuna y con calidad a la población que lo requiera.</t>
  </si>
  <si>
    <t>Atención a ciudadanía y entidades</t>
  </si>
  <si>
    <t xml:space="preserve">E-CA-006 INTELIGENCIA PARA LA PLANEACIÓN atender 80 % de las invitaciones a jornadas de servicios de atención a la ciudadanía, y los eventos de socialización sobre el Sisbén y Registro Social con las instancias de participación ciudadana y otras entidades.       </t>
  </si>
  <si>
    <t>Se atiende las siguientes notas de política: "Jefatura del Hogar en Bogotá" ,"Migrantes registrados en Sisbén Bogotá".  Se revelan tendencias en los datos contenidos en Sisbén, RSB y otras encuestas de Orden nacional. Lo cual sirve para tener información actualizada y toma de decisiones</t>
  </si>
  <si>
    <t>Notas de política del RSB</t>
  </si>
  <si>
    <t>E-CA-006 INTELIGENCIA PARA LA PLANEACIÓN 2 notas Elaborar notas de política para visibilizar los avances del Registro Social Bogotá y hacer recomendaciones sobre el uso de los instrumentos</t>
  </si>
  <si>
    <t>El resultado es producto del cumplimiento con el análisis del Registro Social de Bogotá (RSB) y su relación con el Sistema de Identificación de Potenciales Beneficiarios de Programas Sociales (Sisbén). El Sisbén ha evolucionado a través de cuatro versiones metodológicas, implementadas por el Departamento Nacional de Planeación (DNP), lo que ha permitido mejorar la identificación y priorización de la población vulnerable.</t>
  </si>
  <si>
    <t>Análisis especializados del Sisbén y el  RSB</t>
  </si>
  <si>
    <t>E-CA-006 INTELIGENCIA PARA LA PLANEACIÓN 2 Documentos de análisis especializados de la información del Sisbén y del Registro Social de Bogotá.</t>
  </si>
  <si>
    <t>Se reporta cumplimiento con la realización de las actividades requeridas para mantener el Sistema de Gestión MIPG de la entidad, tales como:
Revisar la información de los trámites, servicios y Otros Procedimientos Administrativos - OPAS
Publicar el Acta y/o Informe del Comité Técnico del SISBEN
Gestión de datos de operación de cada uno de los trámites, servicios y OPAS en el aplicativo SUIT
Revisión los riesgos de corrupción en trámites y OPAs y  ajustes.</t>
  </si>
  <si>
    <t>Porcentaje de avance de las actividades requeridas para mantener el Sistema de Gestión MIPG implementadas</t>
  </si>
  <si>
    <t>E-CA-006 INTELIGENCIA PARA LA PLANEACIÓN 100 % de las actividades requeridas para mantener el Sistema de Gestión MIPG de la entidad.</t>
  </si>
  <si>
    <t>Se observa que se elaboró un documento especializado que analiza las características principales de los hogares bogotanos,  utilizando la información del Sisbén y de la públicación del documento de análisis y caracterización de la información Sisben a junio 2024.</t>
  </si>
  <si>
    <t>Documentos de análisis y caracterización de la información Sisbén de la vigencia</t>
  </si>
  <si>
    <t>Elaborar y publicar 1 documento de análisis y caracterización de la información Sisbén 2024</t>
  </si>
  <si>
    <t xml:space="preserve">Se dio cumplimiento a la meta, se actualizó la base de datos Sisbén conforme a las solicitudes de encuestas y transmitió la información al Departamento Nacional de Planeación (DNP) de Bogotá para garantizar su actualización. </t>
  </si>
  <si>
    <t>Base de datos Sisbén actualizada.</t>
  </si>
  <si>
    <t>Actualizar 1 base de datos Sisbén</t>
  </si>
  <si>
    <t>DIRECCIÓN DE REGISTROS SOCIALES</t>
  </si>
  <si>
    <t>Se recomienda a la Dirección de Estratificación incrementar la gestión para  la adopción del nuevo modelo de estratificación como de los resultados (con la expedición de un decreto distrital) , para obtener el resultado esperado en la que los predios residenciales urbanos hayan sido estratificados con el nuevo modelo de estratificación definido por el DANE. De lo contrario, revisar de que forma se fortalece de manera prospectiva  la meta y las actividades esperadas para su logro.</t>
  </si>
  <si>
    <t>El cumplimiento de la Dirección de Estratificación durante la vigencia 2024 refleja un estado de avance por el mejoramiento de la información de los predios en la ciudad, se destaca que de los estudios la identificación del impacto social y financiero de la estratificación, previstos para ser elaborados en el periodo 2024.</t>
  </si>
  <si>
    <t>El resultado de cumplimiento da cuenta que se mantuvo actualizada la base que, a diciembre 31 de 2024, era de 2.887.473 unidades prediales, siendo 1.985.746 las unidades prediales estratificadas, y entre las cuales se ingresaron 72.509 nuevas unidades. 
Con base en la información de la Base Única de Estratificación de Bogotá y la plataforma SINU-POT se emitieron, de manera inmediata y gratuita, 155.584 certificados de estrato (a partir de la demanda de la comunidad) desde la Dirección de Estratificación, los Supercades habilitados y de manera virtual</t>
  </si>
  <si>
    <t xml:space="preserve">Número de Base de datos Única de Estratificación actualizada </t>
  </si>
  <si>
    <t>Mantener actualizada  1 Base Única de Estratificación</t>
  </si>
  <si>
    <t>El cumplimiento cuenta con los 5 estudios previstos en el periodo 2020-2024, 1) Estudio de impacto social y financiero de la nueva metodología de estratificación urbana en Bogotá, a partir del Valor Unitario Integral (VUI). 2) La Estratificación como instrumento de focalización.  3) Estudio de la relación entre la estratificación socioeconómica, el bienestar de los hogares bogotanos y el ordenamiento del territorio  que tiene la aplicación de la metodología de estratificación entregada por el DANE. 4) La Estratificación Socioeconómica de Bogotá D.C. como instrumento de focalización y su relación con otros instrumentos de política pública.El estudio ya fue publicado en la página de la SDP. y 5) Estratificación en Bogotá y acceso a los bienes públicos., se cumplió con la programación de los 1,25 estudios programados para el año 2024.</t>
  </si>
  <si>
    <t>Estudios de impacto social y financiero de la estratificación realizados</t>
  </si>
  <si>
    <t>Elaborar 5 estudios de impacto social y financiero de la estratificación</t>
  </si>
  <si>
    <t>Se mantiene actualizada la base única de estratificación de Bogotá, con la aplicación de la metodología urbana vigente de estratificación, con lo cual se cumple el actual marco legal de la estratificación y se provee a la comunidad de una herramienta oportuna y confiable de focalización del gasto público, sin embargo hasta que se adopte de un nuevo modelo , con la expedición de un decreto distrital el indicador seguira es cero.</t>
  </si>
  <si>
    <t>Porcentaje de predios residenciales urbanos estratificados con el nuevo modelo de estratificación definido por el DANE</t>
  </si>
  <si>
    <t xml:space="preserve">Producir y recopilar  100 %  información para generar análisis que guíe la toma de decisiones de la administración distrital teniendo en cuenta los enfoques del plan de desarrollo 
</t>
  </si>
  <si>
    <t>La Dirección de estratificación mantiene actualizada la Base Única de Estratificación (conforme a las Leyes 142 de 1994, 505 de 1999 y 732 de 2002), se destaca con la edición del 100% de las unidades prediales con CHIP que requirieron actualización en el periodo (23.181 unidades prediales en diciembre).</t>
  </si>
  <si>
    <t>Actualizar 1 base única de estratificación, con la aplicación de la metodología urbana definida por el DANE</t>
  </si>
  <si>
    <t>DIRECCIÓN DE ESTRATIFICACIÓN</t>
  </si>
  <si>
    <t>Se recomienda establecer por parte de la Subsecretaria Jurídica, definir las actividades de manera independiente a su gestión, y de las dependencias a su cargo Defensa Judicial y Dirección de análisis y conceptos jurídicos y que permitan observar de qué forma aporta a las metas definidas, es importante al igual presentar el reporte de los avances y resultados en el POA en acumulado para obtener una calificación acertada de los resultados de gestión obtenidos durante la vigencia.</t>
  </si>
  <si>
    <t xml:space="preserve">El cumplimiento de las metas registradas para la Subsecretaria Juridica son los resultados que se cuantificaron en los indicadores del POA al 100% de cumplimiento por las Direcciones de Defensa Judicial y La Dirección de anaálisis y conceptos Juridicos. Sin embargo, es importante reflejar los resultados propios de la Subsecretaria Juridica en los diferentes informeas de gestión. </t>
  </si>
  <si>
    <t>Nivel de éxito procesal de la SDP</t>
  </si>
  <si>
    <t>Mantener en el 2024 el 83 % del nivel de éxito procesal</t>
  </si>
  <si>
    <t>Atender el 100% de los requerimientos, solicitudes y tramites de la Subsecretaría Jurídica</t>
  </si>
  <si>
    <t>Atender en el 2024 el  100 % de los requerimientos, solicitudes y tramites de la Subsecretaría Jurídica.</t>
  </si>
  <si>
    <t>Porcentaje de tramites disciplinarios gestionados en etapa de juzgamiento en primera instancia de los expedientes disciplinarios asignados por la Oficina de Control Disciplinario Interno de conformidad con la normativa vigente.</t>
  </si>
  <si>
    <t>Tramitar en el 2024 el 100 % de las actuaciones procesales en etapa de juzgamiento en primera instancia de los expedientes disciplinarios asignados por la Oficina de Control Disciplinario Interno de conformidad con la normativa vigente.</t>
  </si>
  <si>
    <t>Porcentaje de actividades realizadas que contribuyan a la sostenibilidad del Sistema Integrado de Gestión</t>
  </si>
  <si>
    <t>Implementar en el 2024 el 100 % de las actividades requeridas para mantener el Sistema de Gestión - MIPG de la entidad.</t>
  </si>
  <si>
    <t>Fortalecer el 100% del conocimiento a la gestión jurídico administrativa de la SDP</t>
  </si>
  <si>
    <t>Fortalecer en el 2024 el 100 % del conocimiento a la gestión jurídico administrativa de la SDP.</t>
  </si>
  <si>
    <t xml:space="preserve">Los resultados registrados estan a cargo de la Subsecretaria Juridica, esto se hace con base en la valoración de la Dirección de Defensa Judicial y la Dirección de análisis y conceptos juridicos.  Se hace referencia  a logros obtenidos que refieren a la actualización de contenidos en Wikitemas, orientación sobre los métodos de interpretación jurídica, actualizó la información en la página web de la SDP y finalmente los procesos que estaban en curso en la SDP se encuentran cerrados.
 </t>
  </si>
  <si>
    <t>Porcentaje de actividades para la actualización de los contenidos de la WikiTemas</t>
  </si>
  <si>
    <t>Actualizar 100 por ciento contenidos de la WikiTemas</t>
  </si>
  <si>
    <t>SUBSECRETARÍA JURÍDICA</t>
  </si>
  <si>
    <t>Se recomienda establecer por parte de la dirección de análisis y conceptos jurídicos, definir las actividades de manera independiente a su gestión y que permitan observar de qué forma aporta a las metas definidas por la subsecretaria jurídica y dar una calificación ajustada a los resultados por dependencia, es importante al igual presentar el reporte de los avances y resultados en acumulado para obtener una calificación acertada de los resultados de gestión obtenidos durante la vigencia.</t>
  </si>
  <si>
    <t>No es factible evidenciar el cumplimiento de las metas registradas para la Dirección de Análisis y Conceptos Juridicos. Las metas programadas estan a cargo de la Subsecretaria Juridica, los resultados que se cuantificaron en los indicadores del POA son al 100% de cumplimiento, sin embargo, no son acordes, toda vez que no sevidencian resultados en la anullidad soló refiere al periodo de octubre a diciembre de 2024. Por lo cual no es objetivo evaluar el cumplimiento del resultado indicado del 100%.</t>
  </si>
  <si>
    <t>DIRECCIÓN DE ANÁLISIS Y CONCEPTOS JURÍDICOS</t>
  </si>
  <si>
    <t xml:space="preserve">Los resultados registrados están a cargo de la Subsecretaria Jurídica, esto hace que la valoración para la Dirección de Análisis y Conceptos Juridicos,  los logros obtenidos refieren a la actualización de contenidos en Wiki temas, orientación sobre los métodos de interpretación jurídica, actualizó la información en la página web de la SDP y finalmente los procesos que estaban en curso en la SDP se encuentran cerrados.
</t>
  </si>
  <si>
    <t>Se recomienda establecer por parte de la dirección de Defensa Judicial, definir las actividades de manera independiente a su gestión y que permitan observar de que forma aporta a las metas definidas por la subsecretaria juridica y dar una calificación ajustada a los resultados por dependencia, es importante al igual presentar el reporte de los avances y resultados en acumulado para obtener una calificación acertada de los resultados de gestión obtenidos durante la vigencia.</t>
  </si>
  <si>
    <t>No es factible evidenciar el cumplimiento de las metas registradas para la Dirección de Defensa Judicial. Las metas programadas estan a cargo de la Subsecretaria Juridica, los resultados que se cuantificaron en los indicadores del POA son al 100% de cumplimiento, sin embargo, no son acordes, toda vez que no sevidencian resultados en la anullidad soló refiere al periodo de octubre a diciembre de 2024. Por lo cual no es objetivo evaluar el cumplimiento del resultado indicado del 100%.</t>
  </si>
  <si>
    <t xml:space="preserve">Los resultados registrados estan a cargo de la Subsecretaria Juridica, esto hace que la valoración para la Dirección de Defensa Judicial los logros obtenidos  refieren a la actualización de contenidos en Wikitemas, orientación sobre los métodos de interpretación jurídica, actualizó la información en la página web de la SDP y finalmente los procesos que estaban en curso en la SDP se encuentran cerrados.
 </t>
  </si>
  <si>
    <t>DIRECCIÓN DE DEFENSA JUDICIAL</t>
  </si>
  <si>
    <t>Se recomienda continuar realizando las actividades que conlleven al cumplimiento de las metas y reportar su avance de forma oportuna referente a la información estratégica, para realizar evaluaciones y seguimientos sobre el avance de la Administración en los temas Financieros, Contractuales, Talento Humano, Tecnologías de la Información y las Comunicaciones y Servicio a la Ciudadanía para continuar ejerciendo este control como una buena práctica hacia la transparencia para la Secretaria Distrital de Planeación.
Adicionalmente, también se recomienda revisar y mejorar las causas que impidieron la ejecución del 100% de los recursos colocando especial atención en los temas asociados a las metas de inversión que no alcanzaron una ejecución del 100% a 31 de diciembre de 2024, especialmente la meta " Ejecutar 100 Porciento el plan de acción que permita Integrar un sistema de operación para garantizar el adecuado servicio de transporte."
Finalmente, es importante sugerir un acompañamiento permanente a todas las Direcciones a cargo con el objetivo de monitorear los resultados de cada dependencia a cargo, especialmente a la Dirección de Planeación Institucional y la Dirección de Talento Humano, en los temas en los cuales no fue posible alcanzar las metas programadas, y se manifestó que serían temas a culminar en la vigencia 2025.</t>
  </si>
  <si>
    <t>Se destaca en la Subsecretaria de Gestión Institucional el acompañamiento a las diferentes direcciones de toda la entidad, siempre con el próposito de atender y dar cumplimiento a los lineamientos dados por el Módelo Integrado de Planeación y Gestión, reflejado en el resultado del cumplimiento de los compromisos programados para la vigencia 2024.
De otra  parte se observa que puede mejorar la ejecución presupuestal, en la cual se identificó que para algunas metas bajas en ejecución asociadas a una meta de gestión documental del anterior PDD, y nuevas metas en el nuevo PDD asociadas a nuevas tecnologías en la entidad, operación del servicio de transporte y adecuación de la infraestructura física.
Al realizar la evaluación de las dependencias a cargo, se identificó que varias pueden generar desde sus competencias alertas tempranas a la Alta Dirección, con el objetivo de apoyar la toma de decisiones oportunas.</t>
  </si>
  <si>
    <t>Fortalecimiento del modelo de operación de la SDP a través del desarrollo de estrategias que mejoren la capacidad institucional y atiendan las necesidades de la ciudadanía</t>
  </si>
  <si>
    <t>Fortalecimiento de la infraestructura tecnológica para atender las necesidades de la SDP y responder al esquema de un gobierno abierto en Bogotá.</t>
  </si>
  <si>
    <t>Fortalecimiento Institucional de la SDP Bogotá</t>
  </si>
  <si>
    <t>PROMEDIO DE LAS 7 DIRECCIONES A CARGO</t>
  </si>
  <si>
    <t>Desarrollar las acciones necesarias encaminadas al fortalecimiento de las competencias de los servidores de la SDP en 2024</t>
  </si>
  <si>
    <t>Realizar las acciones necesarias para el desarrollo, la implementación y sostenibilidad del Sistema de Gestión-MIPG de la SDP</t>
  </si>
  <si>
    <t>Los resultados de las (3) actividades estuvieron orientados a: 
- seguimiento a la estrategia "Camaleón" asociada a los puestos de trabajo, verificación de de casos específicos, el desarrollo de la entrevista del teletrabajo, seguimiento a las condiciones de trabajo. 
- Acompañamiento a las áreas en el reporte del POA 2024, actualización de mapas de riesgos, actualización documental y acompañamiento metodológico a los procesos para la formulación y seguimiento de planes de mejoramiento.</t>
  </si>
  <si>
    <t>Adelantar las gestiones requeridas para el fortalecimiento del trabajo inteligente en la SDP 2024</t>
  </si>
  <si>
    <t>Implementar 100 % las dimensiones y políticas definidas en el MIPG</t>
  </si>
  <si>
    <t>SUBSECRETARÍA DE GESTIÓN INSTITUCIONAL</t>
  </si>
  <si>
    <t>Dentro del análisis para la evaluación del despacho se toman como referencia el porcentaje de cumplimiento de las Oficinas Asesoras y Subsecretarías, toda vez que recogen la gestión desarrollada por la entidad para la vigencia 2024.
La Oficina de Control Interno de acuerdo con los registros de seguimiento presentados, observo un alto porcentaje de cumplimiento a las metas con sus respectivas actividades y en el caso de las dependencias que tienen a su cargo la Gerencia de Proyectos, también se observó una ejecución presupuestal acorde al cumplimiento de las metas institucionales reportadas, toda vez que al ser un año atípico al tener 2 Planes de Desarrollo Distritales en ejecución, sumado a un proceso de armonización presupuestal. Teniendo en cuenta lo anterior y una vez realizadas las evaluaciones de cada una de las dependencias, se obtuvo una calificación de 99,4%.
Si bien todas las áreas obtuvieron una calificación alta, se realizó un análisis individual que permite identificar aspectos a mejorar, junto con recomendaciones para tener en cuenta y tomar como insumo para el ejercicio de concertación de compromisos de la evaluación del desempeño laboral en cada dependencia para la vigencia 2025.</t>
  </si>
  <si>
    <t>La Oficina de Control Interno si bien observa un alto procentaje de cumplimiento, recomienda manener el acompañamiento a Institucional para la totalidad de las dependencias, al igual, del desarrollo de las competencias como segunda linea de defensa con el objetivo de mantener una buena gestión y así obtener los resultados programados o corregir oportunamente aquellos casos en donde se presenten dificultades. 
En relación a las 2 actividades que no alcanzaron un cumplimiento del 100%, 1) la publicación del mapa de riesgos institucional en formato de datos abiertos y 2) la implementación de los planes de aplicabilidad de los lineamientos de debida diligencia del manual SARLAFT, se recomienda poner especial atención, así como programarlas en el Plan Operativo Anual y de esta manera poder hacer un adecuado seguimiento y darles cumplimiento en la vigencia 2025.</t>
  </si>
  <si>
    <t>En general con el registro de la gestión realizada por parte de la Dirección de Planeación Institucional, se observa la fundamentación y estructuración de la planeación institucional y las buenas prácticas en el proceso institucional en los temas estratégicos como el cierre de los reportes del Plan Distrital de Desarrollo "Un Nuevo Contrato Social y Ambiental para la Bogotá del Siglo XXI", la formulación de proyectos de inversión del sector planeación del Plan de Desarrollo Distrital "Bogotá Camina Segura", el acompañamiento al seguimiento de los proyectos del Sistemaa General de Regañias a cargo de la entidad, y toda la gestión en cumplimiento del Sistema de Gestión en el marco de MIPG.
Sin embargo, se identificaron 2 actividades que no alcanzaron un cumplimiento del 100%, 1) la publicación del mapa de riesgos institucional en formato de datos abiertos y 2) la implementación de los planes de aplicabilidad de los lineamientos de debida diligencia del manual SARLAFT, frente a las cuales se recomienda poner especial atención en la vigencia 2025.</t>
  </si>
  <si>
    <t>Realizar la formulación  de los proyectos de inversión sector planeación bajo la metodología MGA y realizar el cargue en las plataformas que requiera</t>
  </si>
  <si>
    <t>Revisión y seguimiento a la estructura de gasto de los proyectos de inversión, de acuerdo a la metodología definida por la Secretaría Distrital de Hacienda</t>
  </si>
  <si>
    <t>Contribuir con la elaboración de los informes y requerimientos solicitados a la entidad en relación con los resultados de la gestión (cuenta anual, rendición de cuentas, auditoría de regularidad - contraloría, etc)</t>
  </si>
  <si>
    <t xml:space="preserve">Elaborar los informes sobre los avances de los proyectos de inversión y de las metas del plan distrital de desarrollo a cargo de la SDP. </t>
  </si>
  <si>
    <t>Consolidar y registrar la programación y los resultados de los avances de los proyectos de inversión de la SDP en los sistemas de información oficiales (SEGPLÁN y SUIFP territorio)</t>
  </si>
  <si>
    <t>Acompañar el seguimiento a los proyectos de la entidad que cuentan con recursos del Sistema General de Regalías.</t>
  </si>
  <si>
    <t>Realizar la armonización presupuestal de la entidad</t>
  </si>
  <si>
    <t>Revisados los resultados en (8) ocho actividades definidas para el desarrollo del objetivo previsto, presenta un balance positivo para el cumplimiento de la meta al 100 % en realizar el seguimiento en el 2023 de los planes y proyectos inversión a cargo de la entidad. 
Se destaca la formulación del Plan Distrital de Desarrollo Distrital "Bogotá Camina Segura" del sector planeación, frente al cual se requirió un proceso de armonización presupuestal y se realizaron los trámites requridos de manera conjunta con la Dirección Financiera de la entidad, así como también la gestión frente al el balance los proyectos proyectos de Regalías corte octubre a noviembre 2024, toda la gestión frente a reportes de proyectos oficiales, modificaciones presupuestales, seguimiento a las inversiones que aportan a los trazadores presupuestales, retroalimentación a los reportes de proyectos de inversión, publicación de informe de gestión 2023, se realizó la gestión para consolidación deinformación de rendición de la cuenta anual a la Contraloría Distrital de Bogotá.
Se destaca que los informes consolidados y elaborados permiten dar a conocer la gestión realizada y la toma de decisiones de al alta dirección.</t>
  </si>
  <si>
    <t>Realizar la formulación del plan distrital de desarrollo sector planeación</t>
  </si>
  <si>
    <t>E-CA-004 Realizar el seguimiento al 100 % de los planes y proyectos inversión a cargo de la entidad</t>
  </si>
  <si>
    <t>Acompañar el proceso de sustentación del anteproyecto de presupuesto de inversión de 2025</t>
  </si>
  <si>
    <t>Consolidar el documento que soporta la propuesta de inversión 2025</t>
  </si>
  <si>
    <t>Revisar y consolidar la propuesta del anteproyecto de inversión 2025</t>
  </si>
  <si>
    <t>Revisado el cumplimiento de las actividades frente al objetivo previsto, se observó un cumplimiento del 100%, toda vez que el reporte evidencia cada una de las etapas, culminando con el proceso de acompañamiento y la sustentación del Anteproyecto de Presupuesto que la entidad hizo ante el Concejo de Bogotá, la Dirección de Planeación Institucional contribuyó con el suministro de la información y la estructuración de la presentación que realizó la secretaria de despacho del cuerpo colegiado durante el mes de noviembre.</t>
  </si>
  <si>
    <t>Elaborar los lineamientos institucionales para la estructuración del anteproyecto de presupuesto componente de inversión</t>
  </si>
  <si>
    <t>E-CA-004 Elaborar 1 anteproyecto de presupuesto de inversión de la entidad para la vigencia 2025</t>
  </si>
  <si>
    <t>Publicar el monitoreo a riesgos realizados por la segunda línea de defensa  (PTEP)</t>
  </si>
  <si>
    <t>Publicar los monitoreos realizados por la segunda línea de defensa al PAAC - PTEP a 31/ de diciembre de 2023 y al programa de transparencia y ética pública con corte a 30 de abril y 31 de agosto de 2024  (PTEP)</t>
  </si>
  <si>
    <t>Publicar el informe de gestión de la entidad en la página web (PTEP)</t>
  </si>
  <si>
    <t>Realizar las encuestas de satisfacción (por dependencias) y la retroalimentación de partes interesadas del proceso de Dirección Estratégica Institucional</t>
  </si>
  <si>
    <t>Implementación de los planes de aplicabilidad de los lineamientos de debida diligencia del manual SARLAFT  (PTEP)</t>
  </si>
  <si>
    <t>Diseño de los planes de aplicabilidad de los lineamientos de debida diligencia del manual SARLAFT  (PTEP)</t>
  </si>
  <si>
    <t>Capacitación del SARLAFT de las SDP a los colaboradores de la entidad (PTEP)</t>
  </si>
  <si>
    <t>Revisar y actualizar la documentación del proceso de dirección estratégica institucional</t>
  </si>
  <si>
    <t>Presentar ante el CIGD la propuesta del plan de trabajo (ruta estratégica) para la implementación del modelo de relacionamiento con el ciudadano  (PTEP)</t>
  </si>
  <si>
    <t>Acompañar metodológicamente a los procesos de la entidad en la formulación y  seguimiento de los planes operativos anuales, actualización y monitoreo de riesgos, formulación y seguimiento de los planes de mejoramiento, y mantenimiento del sistema de gestión- MIPG.</t>
  </si>
  <si>
    <t>Consolidar los reportes para el sector mujer en lo correspondiente al programa sello de la igualdad y las acciones en el marco de la transversalización PPMYEG.</t>
  </si>
  <si>
    <t>Acompañar la concertación y el seguimiento de las políticas públicas en las cuales el sector planeación tiene productos a cargo o es líder de política.</t>
  </si>
  <si>
    <t>Gestionar el reporte del Furag para la vigencia 2023</t>
  </si>
  <si>
    <t>Realizar revisión semestral del cumplimiento de la ley de transparencia de la información publicada en la página web de la SDP (PTEP)</t>
  </si>
  <si>
    <t>publicar la información de la gestión de la entidad en la página web, en la sección de planeación (PTEP)</t>
  </si>
  <si>
    <t>Divulgar el programa de transparencia y ética pública y mapa de riesgos  (PTEP)</t>
  </si>
  <si>
    <t>Publicar en la página web de la entidad, en formato de datos abiertos, el mapa de riesgos institucional  (PTEP)</t>
  </si>
  <si>
    <t>Realizar el monitoreo al mapa de riesgos de gestión y de corrupción de acuerdo con lo establecido en la política de riesgos. (segunda línea de defensa)  (PTEP)</t>
  </si>
  <si>
    <t>Actualizar la política de administración del riesgo de la SDP (PTEP)</t>
  </si>
  <si>
    <t>Presentar ante el CIGD la propuesta de conformación de la mesa técnica (equipo técnico) para la gestión del modelo de relacionamiento  (PTEP)</t>
  </si>
  <si>
    <t>Realizar las acciones definidas en el plan de trabajo (ruta estratégica) para la implementación del modelo de relacionamiento con el ciudadano  (PTEP)</t>
  </si>
  <si>
    <t>Elaborar el diagnóstico frente a las posibles consultas de acceso a la información pública (CAIP) en la secretaría distrital de planeación (PTEP)</t>
  </si>
  <si>
    <t>Actualizar la matriz que contiene el cronograma de digitalización y automatización de trámites y opa de la SDP, de conformidad con lo requerido en el artículo  2.2.20.7 del decreto 088 de 2022 (PTEP)</t>
  </si>
  <si>
    <t>Formular la planeación estratégica de la SDP 2024-2027</t>
  </si>
  <si>
    <t>Diagnosticar, implementar, capacitar y poner en marcha el nuevo software del sistema de gestión de la entidad</t>
  </si>
  <si>
    <t>Realizar la formulación y monitoreo del mapa de riesgos del proceso</t>
  </si>
  <si>
    <t>Realizar la formulación y seguimiento de los planes de mejoramiento del proceso Dirección Estratégica Institucional</t>
  </si>
  <si>
    <t>Revisado el cumplimiento de las actividades frente al objetivo previsto, se observó un cumplimiento del 99,2%, a través de la ejecución de 29 actividades, lo cual presenta un balance positivo de acuerdo al siguiente detalle:
Se observó que se realizó la la consolidación y publicación del mapa de riesgos de corrupción a 31 de enero de 2024, en el mes de diciembre se realizó el cargue de las acciones de mejoramiento correspondientes al proceso de Dirección Estratégica institucional, en relación a las no conformidades generadas en el marco de la auditoría externa de ICONTEC, se realizó el monitoreo al tercer cuatrimestre de los mapas de riesgos, se adelantaron acciones en las cuales se participo en el marco de MIPG, se avanzó emn la migración a Gestionate-Isolución, así como el funcinamiento de la nueva herramienta, se realizaron acitivdades en el marco de la formulación de la nueva plataforma estratégica, la cual se encuentra para revisión y aprobación del nivel directivo,  en conjunto con la DIrección de Servicio a la Ciudadanía se gestionó la aplicación del Decreto 088 de 2022 sobre digilatización y automatización de trámites, que además también requirió la participación de la Dirección TIC, se avanzó en alinear el Modelo de Relacionamiento con la ciudadanía con PAAC-PTEP y otros instrumentos de planeación,  Mediante sesión del Comité Institucional de Gestión y Desempeño del 27 de junio de 2024 se realizó la aprobación del plan de trabajo propuesto para la implementación del Modelo Distrital de Relacionamiento Integral con la Ciudadanía (MDRIC), se actualizó la política de riesgo, realizando la inclusión del tratamiento de riesgos fiscales, ampliación de consideraciones para tratamiento de riesgos SARLAFT, seguridad y salud en el trabajo, ambientales, fuga del conocimiento y contratación;  aclaración de actividades de monitoreo, alineación metodológica con herramienta tecnológica Gestiónate, así como ajustes de forma en la estructura del documento, se elaboró el informe de monitoreo de segunda línea de defensa a los mapas de riesgos por parte de la segunda línea de defensa, se realizó la divulgación del informe de segunda línea de defensa con corte al 2do cuatrimestre del monitoreo al Plan de Transparencia y Ética Pública en la página web de la entidad, se realizó cargue de la información correspondiente a la gestión de la entidad en la página web cierre PDD UNCSAB, se realizó seguimiento a la publicación de la información en el Botón de transparencia de la página WEB de la SDP, a nivel institucional se remitió la socialización de la puntuación dada, efectuando un documento de comparación frente a los resultados obtenidos en el Indice de Desempeño Institucional en la vigencia anterior y se realizó la consolidación de recomendaciones dadas para cada política, se realizó la revisión de las propuestas de ajuste a los productos en el marco de las Políticas Públicas de Ruralidad y de LGBTI en las que el sector Planeación es líder, se apoyó la revisión de la marcación de trazador en PP Mujer y Género a partir de la propuesta remitida por la Secretaria de la Mujer y se suministra la información de los productos enmarcados en la Política, acompañamiento permanente a todos los procesos en la revisión y generación de alertas en relación al cumplimiento de los Planes Operativos Anuales, monitoreo y seguimiento a riesgos institucionales,  formulación y seguimiento a planes de mejoramiento, actualización documental en la nueva plataforma del SG-MIPG Gestiónate, Se actualizaron algunos documentos asociados al proceso en GESTIONATE, atendiendo las visitas de auditorías interna y externa que fueron efectuadas en el último cuatrimestre de la vigencia, dicha documentación puede ser consultada en GESTIÓNATE, Se realizaron actividades de difusión del curso"Medidas y herramientas para la prevención del riesgo de lavado de activos y financiación del terrorismo en las entidades del Distrito Capital" y adicionalmente,  el 9 de agosto de 2024 se llevo a cabo capacitación a funcionarios de la entidad en SARLAFT, se realizó la estructuración de la encuesta de satisfacción, la cual fue enviada vía correo electrónico a los servidores y contratistas de la SDP, con el fin de ser diligenciada en el mes de diciembre, se publicó informe de gestión en la vigencia 2024 con corte a julio y se realizará nueva publicación con corte a 31 de diciembre de 2024 en el mes de enero de 2025, se publicaron en la página web los monitoreos realizados como segunda líena de defensa al PAAC-PTEP, así como también el monitoreo a los riesgos de la entidad.
Solamente 2 actividades no se ejecutaron al 100%, las cuales estan asociadas a: 
1) la publicación del mapa de riesgos institucional en formato de datos abiertos, actividad que se informa que inició en el mes de diciembre el análisis comparativo entre las matrices de excel y la información cargada en Gestiónate, dado que no se finalizó el análisis no fue posible publicar las matrices en la página web y según reporte, se tiene previsto realizar en el primer trimestre de la vigencia 2025
2) la implementación de los planes de aplicabilidad de los lineamientos de debida diligencia del manual SARLAFT, frente a la cual se avanzó en la implementación de los planes de aplicabilidad a 31 de Diciembre de 2024, encontrado un 83% para el Plan a cargo de la Dirección de Planeación Institucional, 90% para el Plan a cargo de la Dirección de Talento Humano y 70% para el Plan a cargo de la Dirección de Contratación, logrando un avance ponderado del 81%, en razón a dificultades asociadas al desarrollo de la actividad ya que varias acciones no pudieron ser adelantas al 100%, frente a los cual se tiene previsto programar la actividad en la vigencia 2025 para poder finalizarla.</t>
  </si>
  <si>
    <t>Consolidar y publicar el mapa de riesgos de corrupción 2024 (PTEP)</t>
  </si>
  <si>
    <t>E-CA-004  Implementar el 100 %  de las actividades requeridas para mantener el sistema de gestión-MIPG de la entidad 2024</t>
  </si>
  <si>
    <t>Revisados los resultados en (1) una actividad definida para el desarrollo del objetivo previsto, presenta un balance positivo para el cumplimiento de la meta al 100 % en implementar las dimensiones y políticas definidas en el MIPG, mostrando el cumplimiento de fases de divulgación, desarrollo de auditoría interna, desarrollo de auditoría externa, sobre la cual se estableció un plan de acción para superar las no conformidades encontradas.</t>
  </si>
  <si>
    <t>Efectuar las acciones necesarias para el mantenimiento y la sostenibilidad del Sistema de Gestión de Calidad de la entidad</t>
  </si>
  <si>
    <t>DIRECCIÓN DE PLANEACIÓN INSTITUCIONAL</t>
  </si>
  <si>
    <t>La Oficina de Control Interno si bien observa un alto porcentaje de cumplimiento, recomienda mantener el acompañamiento a las dependencias en sus temas de competencia, con el objetivo de mantener una buena gestión y así obtener los resultados programados o corregir oportunamente aquellos casos en donde se presenten dificultades y así prevenir posibles desviaciones. 
En relación a la meta que no alcanzó un cumplimiento del 100%, "Implementar 100 % de las actividades de intervención de clima laboral", se recomienda poner especial atención si son programadas en la vigencia 2025, así como buscar estrategias para lograr una mayor participación de los servidores. Así mismo, se invita a continuar hacendo un ejercicio de seguimiento que permita alcnzar el 100% de las actividades y como consecuencia de los indicadores previstos en la vigencia 2025.</t>
  </si>
  <si>
    <t xml:space="preserve">En general con el registro de la gestión realizada por parte de la Dirección de Talento Humano, se observa un esfuerzo importante por promover un buen clima laboral, realizar actividades de capacitación y sensibilicación de diferentes temáticas, incluyendo la apropiación del Código de Integridad, se han mejorado sistemas de información de la Dirección de Talento Humano, com lo son Hostorias laborales actualizadas en Perno, trámites de certificados de funciones automatizados, entre otros.
Sin embargo, se identificaron 2 compromisos que no alcanzaron un cumplimiento del 100%, </t>
  </si>
  <si>
    <t>Medir la apropiación de los valores del Código de Integridad (fase diagnóstico)</t>
  </si>
  <si>
    <t>Divulgar los valores a los grupos de interés de la entidad</t>
  </si>
  <si>
    <t>Participar en espacios asociados a la Política de Integridad en el Distrito</t>
  </si>
  <si>
    <t>Revisar la publicación de manera proactiva de la declaración de bienes y rentas, del registro de conflicto de interés y la declaratoria del impuesto sobre la renta y complementarios de los sujetos obligados</t>
  </si>
  <si>
    <t>Realizar una sensibilización sobre gestión antisoborno</t>
  </si>
  <si>
    <t>Diseñar e implementar un programa de cualificación planteada para el desarrollo y fortalecimiento de competencias laborales en servicio a la ciudadanía</t>
  </si>
  <si>
    <t>Participar en las capacitaciones impartidas por la Secretaría General de la Alcaldía Mayor de Bogotá, Veeduría, ESAP, DAFP, etc., sobre Código de Integridad (Fase alistamiento)</t>
  </si>
  <si>
    <t>Realizar la divulgación del Código de Integridad, el Código de Buen Gobierno y el Pacto por el buen trato de la SDP (Fase armonización)</t>
  </si>
  <si>
    <t>Revisados los resultados en (15) quince actividades definidas para el desarrollo del objetivo previsto, presenta un balance positivo para el cumplimiento de la meta al 100 % de acuerdo al reporte de actividades, lo que es un resultado muy positivo evidenciando la gestión realizada.
Se destaca la gestión en los temas de elaboración del informe del programa de Gestión de Integridad, aactividades asociadas a la difusión y apropiación del Código de Integridad, se formularon planes de mejoramiento del proceso, se efectuo el monitoreo a los mapas de riesgos del proceso, desarrollo del Plan INstitucional de Capacitación, gestión sobre sensibilización antisoborno, revisión de publicación proactiva de declaración de bienes y rentas, registro de conflicto de interés y la declaratioria del impuesto sobre la renta y complementarios de sujetos obligados, gestión de participación con los gestores de integridad en espacios distritales en relación a la Política de Integridad y aplicación de encuesta a ciudadanos en relación a los códigos de integridad para medir la percepción de la ciudadanía.</t>
  </si>
  <si>
    <t>Elaborar el informe del Programa de Gestión de Integridad y presentarlo ante el Comité Institucional de Gestión y Desempeño (fase de seguimiento y evaluación)</t>
  </si>
  <si>
    <t>(A-CA-008) Implementar en 2024 100 % de las actividades requeridas para mantener el Sistema de Gestión-MIPG de la entidad</t>
  </si>
  <si>
    <t>Realizar las actividades programadas en el plan de bienestar A-LE-018</t>
  </si>
  <si>
    <t>Realizar las actividades programadas en el plan institucional de  capacitación A-LE-019</t>
  </si>
  <si>
    <t xml:space="preserve">Actualizar en PERNO - hoja de vida la información de las historias laborales </t>
  </si>
  <si>
    <t>Revisados los resultados en (4) cuatro actividades definidas para el desarrollo del objetivo previsto, presenta un balance positivo para el cumplimiento de la meta al 100 % de acuerdo al reporte de actividades.
Se destaca la gestión de esta Dirección en el desarrollo de actividades programadas en los planes de Bienestar, SG-SST y PIC, así como el control de los actos administrativos que emite el área, implementación del teletrabajo, revisión de manual de funciones, actualización de historias laborales en PERNO, emisión de certificaciones de funciones y para trámite de bono pensional solicitadas, se concilió la deuda presunta; con la Dirección de TIC se puso en producción el módulo para la expedición automática de certificación de funciones, se proveen oportunamente las vacantes tanto definitivas como provisionales, se radica y se hace el recobro de las incapacidades, se asesora en los procesos de Evaluación  del Desempeño y Concertación de Compromisos y Acuerdos de Gestión para los servidores(as) de Carrera Administrativa, Provisional y Libre Nombramiento y Remoción, se hace el reparto oportuno de la correspondencia, se validan los títulos del personal vinculado ante las entidades correspondientes, se validan las hojas de vida en SIDEAP y SIGEP y en la consulta para SARLAFT. Finalmente, registró dificultades en relación a la disponibilidad de agenda de las dependencias para coordinar la asistencia a las actividades programadas por situaciones o imprevistos de la implementación del nuevo Plan de Desarrollo Distrital "Bogotá Camina Segura"</t>
  </si>
  <si>
    <t>Realizar las actividades programadas en el programa de seguridad y salud en el trabajo A-LE-020</t>
  </si>
  <si>
    <t>Mantener en 2024 en 93.88 % la percepción positiva de los servidores de la SDP con los programas y planes que desarrolla la DTH a partir de la linea base obtenida en la encuesta de percepción del 2023</t>
  </si>
  <si>
    <t>Realizar actividades para la intervención de cultura en 2024 con base en los resultados de la medición 2023</t>
  </si>
  <si>
    <t>Realizar la medición de clima laboral en la SDP con la herramienta establecida por el DASCD</t>
  </si>
  <si>
    <t>Revisados los resultados en (3) tres actividades definidas para el desarrollo del objetivo previsto, presenta un balance positivo para el cumplimiento de la meta al 100 % de acuerdo al reporte de actividades, sin embargo, una vez revisado el indicador de la meta, se tiene un resultado del 80%, razón por la cual se toma esta medida en el resultado. Así mismo, se recomienda hacer la revisión de reporte de actividades sea coherente con el reporte del indicador, toda vez, que las actividades están con un cumplimiento del 100% y el indicador tiene un reporte de 80%. 
Se resalta el esfuerzo en implementar las actividades de intervención de clima laboral. Se destaca la realización de jornadas de intervenciones de clima laboral, día de la familia, taller prepensionados, dentro de otras adicionales, sin embargo, en el indicador se registra que se requiere mayor participación de los servidores en las actividades para generar un mejor impacto y a su vez propone varias invitaciones para incentivar la participación de los mismos.</t>
  </si>
  <si>
    <t>Realizar actividades para el mejoramiento de clima organizacional, enfocadas en el fortalecimiento de competencias comportamentales en todos los niveles de la entidad 2024</t>
  </si>
  <si>
    <t>Implementar 100 % de las actividades de intervención de clima laboral</t>
  </si>
  <si>
    <t>DIRECCIÓN DE TALENTO HUMANO</t>
  </si>
  <si>
    <t>La Oficina de Control Interno si bien observa un alto porcentaje de cumplimiento, recomienda mantener  con el objetivo de mantener una buena gestión y así obtener los resultados programados o corregir oportunamente aquellos casos en donde se presenten dificultades y así evitar posibles desviaciones que puedan afectar el cumplimiento de los objetivos institucionales.
Como resultado de la Auditoría al Modelo de Seguridad y Privacidad de la Información se identificaron 9 situaciones críticas, así como las recomendaciones, para lo cual se rcomienda incluir la gestión asociada a estas en el marco de alguna meta de la Dirección.</t>
  </si>
  <si>
    <t>En general con el registro de la gestión realizada por parte de la Dirección alcanzó todas las metas programadas para la vigencia 2024, se observa un esfuerzo importante por garantizar la continuidad en la operación de las soluciones de software que tiene dispuestas la SDP para satisfacer las necesidades de los usuarios internos y externos, seguimiento a la oportunidad en la atención de requerimientos, mejoramiento en la gestión de la contratación a cargo de la Dirección, aplicación de encuestas de satisfacción, aplicación del Modelo de Seguridad y Privacidad de la Información, el cual fue objeto de auditoría en la vigencia 2024. Adicinalmente gestionó planes de mejoramiento que surgieron de situaciones críticas detectadas.</t>
  </si>
  <si>
    <t>Revisados los resultados en (1) una actividad definida para el desarrollo del objetivo previsto, presenta un balance positivo para el cumplimiento de la meta al 100 %.
Se observó el logro de esta meta en la disponibilidad de servicios informáticos</t>
  </si>
  <si>
    <t>Fortalecer y renovar las soluciones de software para soportar los servicios y acceso a la información disponibles para la ciudadanía</t>
  </si>
  <si>
    <t>Realizar 100 % del fortalecimiento y renovación planeada de los Sistemas de Información y
Aplicaciones.</t>
  </si>
  <si>
    <t>Fortalecer y renovar las herramientas de software para soportar los servicios corporativos de la SDP</t>
  </si>
  <si>
    <t>Revisados los resultados en (2) dos actividades definidas para el desarrollo del objetivo previsto, presenta un balance positivo para el cumplimiento de la meta al 100 %.
Dentro de los logros se detaca la disponibilidad de herramientas de software actualizadas para la generación de estudios y modelos que requiere la Planeación de Distrito Capital.</t>
  </si>
  <si>
    <t>Fortalecer y renovar las herramientas de software para soportar los servicios en puestos de trabajo de la SDP</t>
  </si>
  <si>
    <t>Realizar 100 % del fortalecimiento y renovación planeada de las herramientas de software.</t>
  </si>
  <si>
    <t>Fortalecer y renovar la infraestructura tecnológica para soportar los servicios en puestos de trabajo de la SDP</t>
  </si>
  <si>
    <t>Revisados los resultados en (2) dos actividades definidas para el desarrollo del objetivo previsto, presenta un balance positivo para el cumplimiento de la meta al 100 %.
Dentro de los logros se detaca la continuidad a los servicios tecnológicos prestados por la SDP, fortaleciendo la infraestructura para soportar los puestos de trabajo de la entidad.</t>
  </si>
  <si>
    <t>Fortalecer y renovar la infraestructura tecnológica para soportar los servicios corporativos de la SDP</t>
  </si>
  <si>
    <t>Realizar 100 % del fortalecimiento y renovación planeada de la infraestructura tecnológica en todos sus componentes.</t>
  </si>
  <si>
    <t>Realizar estudios para la migración de los servicios TICs a nuevas tecnologías</t>
  </si>
  <si>
    <t>Revisados los resultados en (2) dos actividades definidas para el desarrollo del objetivo previsto, presenta un balance positivo para el cumplimiento de la meta al 100 %.
Dentro de los logros se detaca el análisis frente a las necesidades y se ha definido el alcance de migración de servicios de la SDP a la nube.</t>
  </si>
  <si>
    <t>Prestar servicios profesionales que apoyen la migración de los servicios TICs a nuevas tecnologías</t>
  </si>
  <si>
    <t>Realizar 100 % de la migración planeada de los servicios a nuevas tecnologías</t>
  </si>
  <si>
    <t>Implementar el habilitador transversal de la Política de Gobierno Digital - Servicios Ciudadanos Digitales</t>
  </si>
  <si>
    <t>Revisados los resultados en (2) dos actividades definidas para el desarrollo del objetivo previsto, presenta un balance positivo para el cumplimiento de la meta al 100 %.
Dentro de los logros se detaca que se ha gestionado el Modelo de Seguridad y Privacidad de la Información en particular, los siguientes aspectos: Implementar y mantener los controles de seguridad, realizar seguimiento a las actividades de seguridad, gestionar las vulnerabilidades de la infraestructura tecnológica, capacitar al personal en temas de seguridad informática, contar con la asesoría permanente en la implementación de la norma ISO/IEC 27001:2022 con el propósito de definir la estrategia de implementación, realizar el análisis de riesgos, documentar los procesos y procedimientos e implementar las medidas de control.</t>
  </si>
  <si>
    <t>Implementar el habilitador transversal de la Política de Gobierno Digital - Seguridad y Privacidad</t>
  </si>
  <si>
    <t>Realizar 100 % de la implementación planeada de Gobierno Digital</t>
  </si>
  <si>
    <t>Revisados los resultados en (1) una actividad definida para el desarrollo del objetivo previsto, presenta un balance positivo para el cumplimiento de la meta al 100 %.
Dentro de lo observado se encontró que la Dirección de Tecnologías de la Información y las Comunicaciones (DTIC) radicó un total de 79 procesos contractuales de los 80 procesos que al cierre de la vigencia tenía a su cargo la Dirección de TIC, según la versión 23 del Plan Anual de Adquisiciones (PAA), obteniendo un resultado del indicador de 98,75% y se supera la meta programada del 95%.</t>
  </si>
  <si>
    <t>Radicar los procesos contractuales a cargo de la Dirección de TIC del Plan Anual de Adquisiciones vigente</t>
  </si>
  <si>
    <t>Radicar el 95 % de los procesos contractuales a cargo de la Dirección de TIC del PAA aprobado 2024</t>
  </si>
  <si>
    <t>Formula el plan y ejecutar el 100% de una evaluación de impacto a la privacidad de la información (PIA)</t>
  </si>
  <si>
    <t>Ejecutar el plan y ejecutar el 100% de las actividades planeadas para implementar los lineamientos priorizados de la Política de Seguridad Digital</t>
  </si>
  <si>
    <t xml:space="preserve">Revisados los resultados en (3) tres actividades definidas para el desarrollo del objetivo previsto, presenta un balance positivo para el cumplimiento de la meta al 100 %.
Se destaca del cumplimiento de esta meta lo siguiente: desarrollo del Modelo de Arquitectura Empresarial, Implementación de IPv6, capacitación y sensibilización en temas de seguridad de la información, avance en la formulación del PETI, actualización del Modelo de Seguridad y Privacidad de la Información MSPI y Se elaboró el marco metodológico para la EIPD el cual representa un paso significativo hacia el fortalecimiento de la cultura de protección de datos en la Secretaría Distrital de Planeación.
</t>
  </si>
  <si>
    <t>Formular el plan y ejecutar el 100% de las actividades planeadas para implementar los lineamientos priorizados de la Política de Gobierno Digital</t>
  </si>
  <si>
    <t>Realizar el 100 % de las actividades programadas para la implementación de los lineamientos priorizados de las Políticas de Gobierno y Seguridad Digital 2024</t>
  </si>
  <si>
    <t>Diseñar y aplicar la encuesta de satisfacción anual y reporte de la retroalimentación de partes interesadas del Proceso liderado por la Dirección de TIC.</t>
  </si>
  <si>
    <t>Revisar la documentación propia del Proceso liderado por la Dirección de TIC y enviar a revisión metodológica.</t>
  </si>
  <si>
    <t>Publicar en los sitios web definidos, la información de Datos Abiertos en cumplimiento de la Ley de Transparencia y el Derecho de Acceso a la Información Pública.</t>
  </si>
  <si>
    <t>Realizar la formulación y seguimiento del Mapa de Riesgos del Proceso liderado por la Dirección de TIC.</t>
  </si>
  <si>
    <t>Realizar la formulación y seguimiento de los planes de mejoramiento propios del Proceso liderado por la Dirección de TIC.</t>
  </si>
  <si>
    <t>Revisados los resultados en (6) seis actividades definidas para el desarrollo del objetivo previsto, presenta un balance positivo para el cumplimiento de la meta al 100 %.
Dentro de los logros se observó que se atendieron solicitudes de la Dirección de Talento Humano con la presentación de generalidades del proceso de Gobierno de Tecnologías de la Información y el tema de Seguridad y Provacidad de la información, gestión y acompañamiento en el proceso de actualización de los activos de información, se realizó la gestión requerida y el seguimiento mensual de los planes de mejoramiento internos, se atendio la auditoría interna, entre otros, se realizó el seguimiento a los riesgos del proceso, se realizó la publicación de datos abiertos en la página web de la entidad, se realizó la revisiónd e documentación del proceso y se aplicaron las encuestas de satisfacción.</t>
  </si>
  <si>
    <t>Participar en las actividades definidas en el marco del Modelo Integrado de Planeación y Gestión (MIPG)</t>
  </si>
  <si>
    <t>E-CA-007 Implementar el 100 % de las actividades requeridas para mantener el Sistema de Gestión - MIPG de la Entidad 2024</t>
  </si>
  <si>
    <t>Mantener un alto nivel de satisfacción en la atención de las solicitudes de mesa de ayuda</t>
  </si>
  <si>
    <t>Cerrar oportunamente las solicitudes de la mesa de ayuda</t>
  </si>
  <si>
    <t xml:space="preserve">Revisados los resultados en (3) tres actividades definidas para el desarrollo del objetivo previsto, presenta un balance positivo para el cumplimiento de la meta al 100 %.
Dentro de los logros se destaca que se ha garantizado todo el soporte necesario para dar conectividad a través de VPN, chat, correo electrónico, teléfono y en sitio. Se brindó apoyo constante y seguimiento para la gestión y cierre de incidencias.
</t>
  </si>
  <si>
    <t>Atender y resolver las solicitudes de soporte técnico en la mesa de ayuda de la SDP</t>
  </si>
  <si>
    <t>Realizar el 100 % de las actividades que contribuyen a la operación de la mesa de ayuda de la SDP 2024</t>
  </si>
  <si>
    <t>Mantener un alto nivel de disponibilidad de los servicios de Infraestructura y aplicaciones de la SDP.</t>
  </si>
  <si>
    <t>Revisados los resultados en (2) dos actividades definidas para el desarrollo del objetivo previsto, presenta un balance positivo para el cumplimiento de la meta al 100 %.
Dentro de los logros se detaca el Plan de Implementación de Componentes de Infraestructura para la vigencia, alcanzando al corte de diciembre el 100% dando cumplimiento a la programación establecida. Adicionalmente se realizó monitoreo permanente a sus servicios por medio de indicadores que miden la disponibilidad de servicios de infraestructura de acuerdo al Catálogo de Servicios Tics como: Internet puestos de trabajo, Internet dispositivos móviles, correo electrónico, administración servicios de impresión, servicios de telefonía, gestión de usuarios, gestión copias de respaldo y conexión de servicios en forma segura.</t>
  </si>
  <si>
    <t>Ejecutar el Plan de Implementación de componentes de Infraestructura.</t>
  </si>
  <si>
    <t xml:space="preserve"> Realizar el 100 % de las actividades que contribuyen a la operación de la infraestructura tecnológica de la SDP 2024</t>
  </si>
  <si>
    <t>Alcanzar un alto grado de satisfacción de los usuarios en los procesos de acompañamiento técnico de los  proyectos  de construcción de soluciones de software que adelante la SDP.</t>
  </si>
  <si>
    <t>Revisados los resultados en (2) dos actividades definidas para el desarrollo del objetivo previsto, presenta un balance positivo para el cumplimiento de la meta al 100 %. 
Dentro de los logros se detaca una programación para paso a pruebas  de 438 requerimientos de software, los cuales trajeron como beneficio una continuidad en la operación de las soluciones de software que tiene dispuestas la SDP para satisfacer las necesidades de los usuarios internos y externos, así como también el acompañamiento de varias soluciones de software: 1) Ajustes y mejoras al sistema de seguimiento y evaluación de Política Pública, Segplan 2.0, Sistema de Registro Distrital LGBTI, ODUR, SISCO, entro varios más. Adicionalmente se gestionaron 42 encuestas de satisfacción, sobre las cueles se alcanzó una satisfacción de 100%.</t>
  </si>
  <si>
    <t>Realizar tareas de mantenimiento a las soluciones de software que tiene en producción la SDP con el  fin de propender por su sostenibilidad y continuidad en la operación.</t>
  </si>
  <si>
    <t>Implementar el 100 % de las actividades que contribuyen a la operación de soluciones de software de la SDP 2024</t>
  </si>
  <si>
    <t>DIRECCION DE TECNOLOGÍAS DE LA INFORMACIÓN Y LAS COMUNICACIONES</t>
  </si>
  <si>
    <t>La Oficina de Control Interno si bien observa un alto porcentaje de cumplimiento, recomienda mantener  con el objetivo de mantener una buena gestión y así obtener los resultados programados o corregir oportunamente aquellos casos en donde se presenten dificultades y así evitar posibles desviaciones que puedan afectar el cumplomiento de los objetivos institucionales.</t>
  </si>
  <si>
    <t>En general con el registro de la gestión realizada por parte de la Dirección alcanzó todas las metas programadas para la vigencia 2024, se observa un esfuerzo importante por garantizar la adecuada prestación de servicios administrativos, aplicación de encuestas de satisfacción, la gestión ambiental, de revisión de trámites, entre otros.</t>
  </si>
  <si>
    <t>Realizar las encuestas de satisfacción y la retroalimentación de partes interesadas.</t>
  </si>
  <si>
    <t>Revisar la información de los trámites, servicios y otros procedimientos administrativos - OPAS, para actualizarla en el SUIT,</t>
  </si>
  <si>
    <t>Actualizar el "Índice de Información clasificada y Reservada" (Art 20. ley 1712)</t>
  </si>
  <si>
    <t>Revisar los riesgos de corrupción en trámites y OPAs y realizar ajustes según corresponda. -PTEP</t>
  </si>
  <si>
    <t>Diligenciar la gestión de datos de operación de cada uno de los trámites, servicios y OPAS en el aplicativo SUIT a cargo de la Dirección Administrativa</t>
  </si>
  <si>
    <t>Mantener actualizada la información en la Página Web de la SDP</t>
  </si>
  <si>
    <t>Revisados los resultados en (10) diez actividades definidas para el desarrollo del objetivo previsto, presenta un balance positivo para el cumplimiento de la meta al 100 %.
Se observó en general que se actualizaron los mapas de gestión y de corrupción del proceso Gestión Administrativa y se realizaron los monitoreos respectivos, se realizó la gestión de los planes de mejoramiento a cargo de la Dirección, se participó en las actividades definidas en el marco de MIPG, se realizó revisión de formatos y procedimientos, se realizó la aplicación de encuesta de satisfacción a usuarios internos y externos, obteniendo información de retroaliemntación importante para identificar mejoras.</t>
  </si>
  <si>
    <t>Realizar la formulación y seguimiento del Mapa de Riesgos del Proceso</t>
  </si>
  <si>
    <t>A-CA-012 Implementar en la vigencia 2024 el 100 % de las actividades requeridas para mantener el sistema de gestión-mipg de la entidad</t>
  </si>
  <si>
    <t>Fortalecer el modelo de atención de los puntos de servicios documentales</t>
  </si>
  <si>
    <t>Revisados los resultados en (2) dos actividades definidas para el desarrollo del objetivo previsto, presenta un balance positivo para el cumplimiento de la meta al 100 %.
Se observó que se garantizó la atención continua y sin interrupciones en los modelos de servicios documentales. Esto permitió la generación de estadísticas mensuales y la realización de encuestas de satisfacción en los diversos puntos de la Dirección Administrativa, lo que contribuye a la eficiencia y confianza en los procesos administrativos.</t>
  </si>
  <si>
    <t>Prestar los servicios documentales para la atención de la ciudadanía en los puntos a cargo de la Dirección Administrativa</t>
  </si>
  <si>
    <t>Prestar 100 % de los servicios documentales de la entidad</t>
  </si>
  <si>
    <t xml:space="preserve">Revisados los resultados en (1) una actividad definida para el desarrollo del objetivo previsto, presenta un balance positivo para el cumplimiento de la meta al 100 %.
Se observó gestión de capacitaciones a servidores públicos de la entidad sobre compras públicas sostenibles y se ha generado visibilización de acciones que se realizan en el Plan Institucional de Gestión Ambiental.
</t>
  </si>
  <si>
    <t>Desarrollar las acciones que permitan la implementación del plan institucional de Gestión Ambiental - PIGA</t>
  </si>
  <si>
    <t>Continuar con la Implementación de las actividades del plan de conservación documental y del plan de preservación digital a largo plazo</t>
  </si>
  <si>
    <t>Revisados los resultados en (2) dos actividades definidas para el desarrollo del objetivo previsto, presenta un balance positivo para el cumplimiento de la meta al 100 %.
Se observó el inició la entrega de información para la actualización del documento y preparación del ciclo de capacitaciones del Sistema Integrado de Conservación para ser dictado a la entidad en el mes de octubre, Se realizó la limpieza de los depósitos de archivo, se adquirieron elementos básicos para la conservación documental, se dio seguimiento oportuno a los dataloggers y se inició el proceso de contratación para servicios de control y manejo de plagas urbanas.</t>
  </si>
  <si>
    <t xml:space="preserve">Recopilar la información necesaria y suficiente para avanzar en el proyecto de actualización del sistema integrado de conservación </t>
  </si>
  <si>
    <t>Preservar 100 % de la Memoria Documental de la entidad</t>
  </si>
  <si>
    <t xml:space="preserve">Actualizar y aplicar las Tablas de Retención Documental </t>
  </si>
  <si>
    <t>Revisados los resultados en (2) dos actividades definidas para el desarrollo del objetivo previsto, presenta un balance positivo para el cumplimiento de la meta al 100 %.
Dentro del avance se observó Organización de 54,75metros lineales de archivos de gestión, para un acumulado de 716,25 metros lineales debidamente organizados, con FUID y Hoja de Control actualizados.
Cumplimiento de los tiempos establecidos para la atención de 1.037 consultas, 1.179 préstamos y 29.793 inserciones documentales en físico a corte de 31 de mayo que finalizó la meta de inversión del PDD.</t>
  </si>
  <si>
    <t>Organizar y administrar el archivo de Gestión de la Entidad 2024</t>
  </si>
  <si>
    <t>Intervenir archivísticamente 100 % de los documentos de gestión y central</t>
  </si>
  <si>
    <t>Administrar, actualizar y realizar seguimiento a la documentación y a los procesos del Sistema Interno de Gestión de Archivos (SIGA)</t>
  </si>
  <si>
    <t>Diseñar e implementar el Programa de Cualificación en Gestión Documental.</t>
  </si>
  <si>
    <t>Revisados los resultados en (3) tres actividades definidas para el desarrollo del objetivo previsto, presenta un balance positivo para el cumplimiento de la meta al 100 %.
Dentro del avance de las actividades se observó avance en actualizaciones en instrumentos archivísticos como el Banco Terminológico, Tablas de Control de Acceso y ajustes en la TRD y documentos asociados como Cuadro de clasificación documental y cuadro de caracterización, se realizó un informe de diagnóstico que recolectó y consolidó toda la información al momento levantada en cada uno de los procesos que se desarrollan por la administración del SIGA y quedó aprobado ante el Comité Institucional de Gestión y Desempeño de diciembre, los documentos PINAR 2025-2028 y SIC 2025-2028 para su publicación en enero 2025. Adicionalmente se 3 ciclos de capacitaciones relacionadas con la gestión de documentos y expedientes electrónicos, el Sistema Integrado de Conservación, y culminando con su respectivo informe. Así mismo se apoyaron las inducciones en gestión documental de la Dirección de Talento Humano.  Ajustes en la programación y responsables de la actualización de documentos de gestión documental de acuerdo con el cambio a la nueva plataforma del Sistema de Gestión, Gestiónate.</t>
  </si>
  <si>
    <t>Implementar y actualizar los instrumentos archivísticos establecidos en el Decreto 1080 de 2015.</t>
  </si>
  <si>
    <t>Implementar en la vigencia 2024 el 100 % de los proyectos establecidos en el Plan Institucional de Archivos de acuerdo a lo planificado para cada una de las vigencias y a los criterios y lineamientos establecidos en el Sistema Interno de Gestión Documental y Archivos</t>
  </si>
  <si>
    <t>Establecer lineamientos para la gestión de expedientes electrónicos 2024</t>
  </si>
  <si>
    <t>Diagnóstico del Fondo Documental Acumulado Electrónico identificado.</t>
  </si>
  <si>
    <t>Revisados los resultados en (3) tres actividades definidas para el desarrollo del objetivo previsto, presenta un balance positivo para el cumplimiento de la meta al 100 %.
Se observó que se avanza en la organización de expedientes electrónicos, se proyectó un informe historico de Fortest-Ecm Moreq, proporcionando una evaluación detallada y precisa de la situación actual y facilitando la planificación de futuras mejoras en el sistema y se elaboró un cronograma de capacitación para el Ciclo II en temas de gestión documental, incluyendo tablas de retención documental y la organización de archivos de gestión, tanto de expedientes físicos como electrónicos, con el objetivo de optimizar las competencias del personal en estas áreas.</t>
  </si>
  <si>
    <t>Realizar el seguimiento a la Implementación del Modelo de requisitos para la gestión de documentos electrónicos de Archivo -MOREQ en la Plataforma SIPA. 2024</t>
  </si>
  <si>
    <t>Gestionar 100 % del Documento Electrónico de la SDP</t>
  </si>
  <si>
    <t>Gestionar y atender las solicitudes de servicios administrativos coordinadas por la Dirección Administrativa.</t>
  </si>
  <si>
    <t>Realizar el seguimiento de las actividades inherentes al Plan Institucional de Gestión Ambiental</t>
  </si>
  <si>
    <t>Revisados los resultados en (3) tres actividades definidas para el desarrollo del objetivo previsto, presenta un balance positivo para el cumplimiento de la meta al 100 %. 
Dentro de los logros se observó la revisión de mobiliario de la entidad, la adecuada prestación de servicios administrativos para el buen funcionamiento de la entidad, una gestión ambiental que viene ejecutando actividades relacionadas con el uso eficiente del agua, el papel, manejo de residuos sólidos, entre otros, pago oportuno de servicios públicos, gestión de toma física anual de bienes y en general todos los servicios de soporte administrativo.</t>
  </si>
  <si>
    <t>Realizar un diagnóstico del estado del mobiliario de sillas de la entidad.</t>
  </si>
  <si>
    <t>Garantizar en la vigencia 2024 el  100 % de los servicios administrativos y requisitos ambientales gestionados por la Dirección Administrativa.</t>
  </si>
  <si>
    <t>DIRECCIÓN DE SERVICIO A LA CIUDADANÍA</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</si>
  <si>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En el marco de la gestión documental se recomienda especial atención a la limpieza y adquisición de insumos garantizan la preservación adecuada de los documentos y el seguimiento a los dataloggers y la futura contratación de servicios de saneamiento aseguran un entorno libre de plagas y condiciones óptimas para la conservación documental, toda vez que en la auditoría interna se identificó la siguiente oportunidad de mejora: "se evidenció que la entidad no cuenta con un programa o plan de calibraciones que identifique la periodicidad de calibración de los equipos Datalogger"</t>
  </si>
  <si>
    <t>En general con el registro de la gestión realizada por parte de la Dirección alcanzó todas las metas programadas para la vigencia 2024, se observa un esfuerzo importante por garantizar la adecuada prestación de servicios administrativos, aplicación de encuestas de satisfacción, la gestión ambiental, de revisión de trámites, la gestión documental.</t>
  </si>
  <si>
    <t>DIRECCIÓN ADMINISTRATIVA</t>
  </si>
  <si>
    <t>La Oficina de Control Interno si bien observa un alto porcentaje de cumplimiento, recomienda mantener una buena programación y gestión y así obtener los resultados programados o corregir oportunamente aquellos casos en donde se presenten dificultades y así evitar posibles desviaciones que puedan afectar el cumplimiento de las metas y los objetivos institucionales. Se observó un insumo imprtante para la Alta Dirección en terminos de los informes de ejecución presupuestal, presentados en los Comités Directivos, toda vez que permiten generar alertas y hacer monitoreo para la toma de decisiones, razón por la cual se recomienda continuar realizandolos con oportunidad.</t>
  </si>
  <si>
    <t>En general con el registro de la gestión realizada por parte de la Dirección alcanzó todas las metas programadas para la vigencia 2024, se observa un grado de cumplimiento positivo y dentro de los logros se destaca la gestionó toda la información que  recibió a través del Sistema de Correspondencia SIPA o por correo electrónico y por las diferente fuentes de informaciación, tramitando 34.222 informes, estos corresponden a informes que elaboran en presupuesto, cuentas y contabilidad. Adicionalmente, la Dirección participó en las capacitaciones, seguimiento  a los planes de mejoramiento,  seguimiento al POA, seguimiento indicadores, seguimiento riesgos, actualización del proceso de la Dirección Financiera, concertación y seguimiento de Acuerdos de Gestión, se elaboró la encuesta de satisfacción, se ha actualizado las tablas de retención digitalmente, se han realizado las publicaciones de los Estados Financieros y Ejecuciones presupuestales, así como el trámite de certificados de cumplimiento para pago de proveedores y contratistas.</t>
  </si>
  <si>
    <t>Efectuar la creación y/o actualización de los terceros en los diferentes aplicativos.</t>
  </si>
  <si>
    <t>Aplicar los descuentos tributarios a que haya lugar en cada pago</t>
  </si>
  <si>
    <t>A-CA-010 Realizar el  100 % de los pagos ordenados con oportunidad, en cumplimiento de los compromisos adquiridos por la Entidad del año 2024</t>
  </si>
  <si>
    <t>Mantener actualizada la información en la pagina web de la sección de Planeación, Presupuesto e Informes, en los temas de presupuesto, estados financieros y ejecución presupuestal (PTEP)</t>
  </si>
  <si>
    <t>Realizar la revisión documental del proceso</t>
  </si>
  <si>
    <t>Revisados los resultados en (6) seis actividades definidas para el desarrollo del objetivo previsto, presenta un balance positivo para el cumplimiento de la meta al 100 %.
Se observó que se avanzó en la aplicación de la encuesta de satisfacción y su retroalimentación al interior del equipo de la Dirección. Se participó en las actividades definidas en el marco de MIPG. La Dirección Financiera realizó la publicación de las ejecuciones presupuestales y los Estados Financieros en la página web de la entidad y se realizó el monitoreo de los mapas de riesgos del proceso del cual hace parte la Dirección Financiera.</t>
  </si>
  <si>
    <t>Realizar la encuesta de satisfacción (por dependencias) y la Retroalimentación de partes interesadas.</t>
  </si>
  <si>
    <t>A-CA-010 Implementar el 100 % de las actividades requeridas para mantener el Sistema de Gestión - MIPG de la Entidad 2024</t>
  </si>
  <si>
    <t>Definir los criterios financieros y efectuar las evaluaciones de los procesos contractuales al igual que dar respuesta a las observaciones allegadas por los proponentes.</t>
  </si>
  <si>
    <t>Organizar el archivo digital de la Dirección Financiera por los diferentes procedimientos realizados por la Dirección</t>
  </si>
  <si>
    <t>Realizar capacitaciones a los Directivos y enlaces sobre los procedimientos realizados por la Dirección Financiera</t>
  </si>
  <si>
    <t>Consolidar la información y tramitar la aprobación de Programa Anual Mensualizado - PAC de la entidad, igual que realizar las reprogramaciones a que haya lugar, con el fin de garantizar los recursos para el pago a proveedores y contratistas.</t>
  </si>
  <si>
    <t>Elaborar los movimientos presupuestales a que haya lugar con el fin de garantizar la disponibilidad de recursos que permitan suscribir los compromisos para el cumplimiento de la misionalidad de la Entidad</t>
  </si>
  <si>
    <t>Analizar y consolidar la información contable de las áreas de gestión y entidades externas para emitir los Estados Contables bajo el marco normativo contable vigente.</t>
  </si>
  <si>
    <t>Consolidar la información de las áreas de gestión del presupuesto de funcionamiento para la presentación del Anteproyecto del Presupuesto ante la Secretaria Distrital de Hacienda</t>
  </si>
  <si>
    <t>Con la información generada en la Dirección elaborar los diferentes informes solicitados por las dependencias internas y los entes de control.</t>
  </si>
  <si>
    <t>Revisados los resultados en (9) nueve actividades definidas para el desarrollo del objetivo previsto, presenta un balance positivo para el cumplimiento de la meta al 100 %.
Dentro de los logros se observó la gestión y se destaca la elaboración de informes de seguimiento a la ejecución de las vigencias y las reservas para ser presentados en los comites directivos a nivel de la Subsecretaría de Gestión Institucional y a nivel del Despacho de la entidad, información muy útil para la toma de decisiones. Adicionalmente se viene cumpliendo con oportunidad en la entrega de informes a entes de control. Se realizó la gestión de trámite del presupuesto de funcionamiento de la entidad. Se realizaron emnsualmente las conciliaciones, reflejadas en los estados financieros de la entidad. Se realizan todos los registros presupuestales. Se realizó la gestión de información de las dependencias frente al Plan Anual de Caja - PAC, el cual una vez consolidado se registra en el aplicativo de la Secretaría Distrital de Hacienda. Se realizó asesoría a los enlaces de contratación para el trámite de cuentas. Se realizó la organiozación del archivo de gestión documental de la Dirección, y a nivel complementario se implementó la hoja de control de expedientes y finalmente se atendieron solicitudes asociadas a proceso de contratación.</t>
  </si>
  <si>
    <t>Realizar el seguimiento de la ejecución presupuestal de la vigencia y a los recursos de las reservas presupuestales.</t>
  </si>
  <si>
    <t>A-CA-010 Elaborar el  100 % de los informes financieros requeridos para la toma de decisiones del 2024</t>
  </si>
  <si>
    <t>DIRECCIÓN FINANCIERA</t>
  </si>
  <si>
    <t>La Oficina de Control Interno si bien observa un alto porcentaje de cumplimiento, recomienda mantener una buena gestión y así obtener los resultados programados o corregir oportunamente aquellos casos en donde se presenten dificultades y así evitar posibles desviaciones que puedan afectar el cumplimiento de los objetivos institucionales. Adicionalmente se recomienda atender las situaciones susceptibles de mejora identificadas en los informes elaborados por la Oficina de Control Interno y los organos de control que se encuentren asociadas a temas de contratación, toda vez que en la vigencia 2024 se identificaron varios aspectos que se considera importante revisar.
Se recomienda continuar generando alertas de seguimiento a la Alta Dirección, con el objetivo de generar información ooportuna que sea útil para la toma de decisiones, más aún si se llegan a presentar retrasos en los procesos de contratación que pueden afectar el cumplimiento de los objetivos institucionales, así como la ejecución presupuestal.
En el marco de la gestión contractual se observa que varias actividades están orientadas a talleres realizados en el marco de la campaña de JUEVES DE CONTRATACIÓN, por lo cual se recomienda revisar la pertinencia de unificar actividades al interior de las metas en la medida de lo posible y así no solo facilitar el seguimiento, sino también concentrar esfuerzos en el cuimplimiento de las metas establecidas por el proceso para la dependencia.</t>
  </si>
  <si>
    <t>En general con el registro de la gestión realizada por parte de la Dirección alcanzó todas las metas programadas para la vigencia 2024, se observa un acompañamiento a todas las dependencias que intervienen en el proceso de contratación, la realización de talleres para sensibilizar y mantener actualizados a los enlaces de contratación y diferentes actores en los trámites requeridos que estan asociados a temas de contratación y finalmente se observa un esfuerzo en los temas asociados al mantenimiento del Sistema de Gestión.</t>
  </si>
  <si>
    <t>Realizar la formulación y seguimiento de los Planes de Mejoramiento</t>
  </si>
  <si>
    <t>Mantener actualizada la información en la Página Web de la SDP (Minisitio Contratación y Plan Anual de Adquisiciones)</t>
  </si>
  <si>
    <t>Revisar y/o actualizar la documentación del proceso de conformidad con la Política de Compras y Contratación Pública</t>
  </si>
  <si>
    <t>Realizar las encuestas de satisfacción y la retroalimentación de partes interesadas del Proceso Gestión Contractual</t>
  </si>
  <si>
    <t>Revisados los resultados en (6) seis actividades definidas para el desarrollo del objetivo previsto, presenta un balance positivo para el cumplimiento de la meta al 100 %.
Dentro del avance de las actividades se observó gestión frente a los mapas de riesgos del proceso, aplicación de encuesta de satifascción, actualización de la documentación del proceso, formulación y seguimiento de planes de mejoramiento, actualización de la información de competencia de la dependencia en la página web de la entidad.</t>
  </si>
  <si>
    <t>Realizar la formulación y seguimiento del Mapa de Riesgos del proceso</t>
  </si>
  <si>
    <t>(A-CA-011) Implementar 100 % de las actividades para mantener el Sistema de Gestión MIPG de la entidad (2024)</t>
  </si>
  <si>
    <t>Realizar la actualización Manual de Contratación</t>
  </si>
  <si>
    <t>Adelantar un Taller de Sensibilización sobre el uso, manejo oportuno y roles y responsabilidades del Portal Único de Contratación SECOP II (Contratistas - Supervisores - Enlaces Contratación)</t>
  </si>
  <si>
    <t>Revisados los resultados en (3) tres actividades definidas para el desarrollo del objetivo previsto, presenta un balance positivo para el cumplimiento de la meta al 100 %.
Se observó que la Dirección de Contratación registró el cumplimiento de las actividades a través de que brindó asesoría permanente de las plataformas SISCO, SECOP I y II. Adicionalmente se realizó un taller de Taller de Sensibilización sobre el uso, manejo oportuno y roles y responsabilidades del Portal Único de Contratación SECOP II y se realizó la revisión y actualización del Manual Integrado de Contratación, documento adoptado mediante (i) Resolución 0701 del 25 de abril de 2024 y (ii) Acta de Mejoramiento Sistema de Gestión 181 del 25 de abril de 2024.</t>
  </si>
  <si>
    <t>Prestar asesoría y acompañamiento permanente del equipo de abogados en materia contractual a las partes intervinientes del proceso</t>
  </si>
  <si>
    <t>(A-CA-011) Realizar 100 % de las actividades que permitan el fortalecimiento del tema de transparencia y publicidad de la contratación de la SDP (2024)</t>
  </si>
  <si>
    <t>Elaborar cuatro (4) informes de seguimiento al cumplimiento del Plan Anual de Adquisiciones</t>
  </si>
  <si>
    <t>Realizar un (1) Taller sobre el ejercicio de la supervisión de contratos (etapa contractual)</t>
  </si>
  <si>
    <t xml:space="preserve">Realizar un (1) Taller el uso del Sistema de Contratación - SisCo (Manual ABC)	</t>
  </si>
  <si>
    <t>Realizar un (1) Taller sobre la etapa precontractual Proceso de Contratación Estatal - Estudios y Documentos Previos</t>
  </si>
  <si>
    <t>Revisados los resultados en (5) cinco actividades definidas para el desarrollo del objetivo previsto, presenta un balance positivo para el cumplimiento de la meta al 100 %.
Dentro de los logros se observó que se realizaron todos los talleres programados en el marco de la campaña JUEVES DE CONTRATACIÓN, adicionalmente se realizaron (4) cuatro informes de seguimiento del Plan Anual de Adquisiciones, durante cada trimestre se realizó el seguimiento de cumplimiento de fecha de inicio del proceso (radicación en la DC), documento que se presenta en la sesión ordinaria del mes de octubre a los integrantes del Comité de Contratación, en su calidad de responsables de las diferentes dependencias y de los proyectos de inversión y rubro de funcionamiento, apoyan a la Dirección de Contratación para que los responsables de los procesos cumplan con los procesos incluidos en el PAA.</t>
  </si>
  <si>
    <t>Realizar un (1) Taller sobre la etapa postcontractual Proceso de Contratación Estatal - Liquidación de Contratos</t>
  </si>
  <si>
    <t>(A-CA-011) Realizar 100 % de las actividades que permitan el fortalecimiento de la gestión contractual en la SDP (2024)</t>
  </si>
  <si>
    <t xml:space="preserve">DIRECCIÓN DE CONTRATACION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</si>
</sst>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rgb="FF000000"/>
      <name val="Calibri"/>
      <family val="2"/>
    </font>
    <font>
      <b/>
      <sz val="14"/>
      <color rgb="FF000000"/>
      <name val="Calibri"/>
      <family val="2"/>
    </font>
    <font>
      <sz val="14"/>
      <name val="Calibri"/>
      <family val="2"/>
      <scheme val="minor"/>
    </font>
    <font>
      <sz val="11"/>
      <color rgb="FF000000"/>
      <name val="Calibri"/>
      <family val="2"/>
    </font>
    <font>
      <b/>
      <sz val="11"/>
      <name val="Calibri"/>
      <family val="2"/>
      <scheme val="minor"/>
    </font>
    <font>
      <sz val="12"/>
      <name val="Calibri"/>
      <family val="2"/>
      <scheme val="minor"/>
    </font>
    <font>
      <sz val="11"/>
      <name val="Calibri"/>
      <family val="2"/>
      <scheme val="minor"/>
    </font>
    <font>
      <b/>
      <sz val="14"/>
      <name val="Calibri"/>
      <family val="2"/>
    </font>
    <font>
      <b/>
      <sz val="11"/>
      <color rgb="FF000000"/>
      <name val="Calibri"/>
      <family val="2"/>
      <scheme val="minor"/>
    </font>
    <font>
      <b/>
      <sz val="14"/>
      <color theme="1"/>
      <name val="Calibri"/>
      <family val="2"/>
      <scheme val="minor"/>
    </font>
    <font>
      <b/>
      <sz val="14"/>
      <name val="Calibri"/>
      <family val="2"/>
      <scheme val="minor"/>
    </font>
    <font>
      <sz val="10"/>
      <color theme="1"/>
      <name val="Arial"/>
      <family val="2"/>
    </font>
    <font>
      <sz val="12"/>
      <color rgb="FF000000"/>
      <name val="Calibri"/>
      <family val="2"/>
      <scheme val="minor"/>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D9D9D9"/>
        <bgColor rgb="FF000000"/>
      </patternFill>
    </fill>
    <fill>
      <patternFill patternType="solid">
        <fgColor rgb="FFE7E6E6"/>
        <bgColor rgb="FF000000"/>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2" fillId="0" borderId="0" applyFont="0" applyFill="0" applyBorder="0" applyAlignment="0" applyProtection="0"/>
  </cellStyleXfs>
  <cellXfs count="310">
    <xf numFmtId="0" fontId="0" fillId="0" borderId="0" xfId="0"/>
    <xf numFmtId="0" fontId="0" fillId="0" borderId="0" xfId="0"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10" fontId="1" fillId="0" borderId="1" xfId="0" applyNumberFormat="1" applyFont="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164" fontId="1" fillId="2" borderId="1" xfId="0" applyNumberFormat="1" applyFont="1" applyFill="1" applyBorder="1" applyAlignment="1">
      <alignment horizontal="center" vertical="center"/>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 fillId="2" borderId="6" xfId="0" applyFont="1" applyFill="1" applyBorder="1" applyAlignment="1">
      <alignment horizontal="center" vertical="center" wrapText="1"/>
    </xf>
    <xf numFmtId="0" fontId="0" fillId="3" borderId="1" xfId="0"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3" borderId="1" xfId="0"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4" fontId="1" fillId="2" borderId="4"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6"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3" borderId="6" xfId="0" applyFill="1" applyBorder="1" applyAlignment="1">
      <alignment horizontal="left" vertical="center" wrapText="1"/>
    </xf>
    <xf numFmtId="0" fontId="0" fillId="0" borderId="10" xfId="0" applyBorder="1" applyAlignment="1">
      <alignment horizontal="center" vertical="center" wrapText="1"/>
    </xf>
    <xf numFmtId="0" fontId="0" fillId="3" borderId="10" xfId="0" applyFill="1" applyBorder="1" applyAlignment="1">
      <alignment horizontal="left" vertical="center" wrapText="1"/>
    </xf>
    <xf numFmtId="0" fontId="0" fillId="0" borderId="7" xfId="0" applyBorder="1" applyAlignment="1">
      <alignment horizontal="center" vertical="center" wrapText="1"/>
    </xf>
    <xf numFmtId="0" fontId="0" fillId="3" borderId="7" xfId="0" applyFill="1" applyBorder="1" applyAlignment="1">
      <alignment horizontal="left" vertical="center" wrapText="1"/>
    </xf>
    <xf numFmtId="0" fontId="0" fillId="0" borderId="6" xfId="0" applyBorder="1" applyAlignment="1">
      <alignment horizontal="justify"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justify" vertical="center" wrapText="1"/>
    </xf>
    <xf numFmtId="0" fontId="0" fillId="0" borderId="8" xfId="0" applyBorder="1" applyAlignment="1">
      <alignment horizontal="center" vertical="center" wrapText="1"/>
    </xf>
    <xf numFmtId="1" fontId="0" fillId="0" borderId="8" xfId="0" applyNumberFormat="1" applyBorder="1" applyAlignment="1">
      <alignment horizontal="center" vertical="center" wrapText="1"/>
    </xf>
    <xf numFmtId="0" fontId="0" fillId="3" borderId="8" xfId="0" applyFill="1" applyBorder="1" applyAlignment="1">
      <alignment horizontal="left" vertical="center" wrapText="1"/>
    </xf>
    <xf numFmtId="0" fontId="0" fillId="0" borderId="11" xfId="0"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0" fontId="5" fillId="5" borderId="4" xfId="0" applyFont="1" applyFill="1" applyBorder="1" applyAlignment="1">
      <alignment horizontal="center" vertical="center" wrapText="1"/>
    </xf>
    <xf numFmtId="0" fontId="5" fillId="5" borderId="12" xfId="0" applyFont="1" applyFill="1" applyBorder="1" applyAlignment="1">
      <alignment horizontal="center" vertical="center" wrapText="1"/>
    </xf>
    <xf numFmtId="1" fontId="6" fillId="5" borderId="3" xfId="0" applyNumberFormat="1" applyFont="1" applyFill="1" applyBorder="1" applyAlignment="1">
      <alignment horizontal="center" vertical="center"/>
    </xf>
    <xf numFmtId="1" fontId="6" fillId="5" borderId="12" xfId="0" applyNumberFormat="1" applyFont="1" applyFill="1" applyBorder="1" applyAlignment="1">
      <alignment horizontal="center" vertical="center"/>
    </xf>
    <xf numFmtId="0" fontId="0" fillId="3" borderId="1" xfId="0" applyFill="1" applyBorder="1" applyAlignment="1">
      <alignment horizontal="justify"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14" fontId="1" fillId="2" borderId="8" xfId="0" applyNumberFormat="1" applyFont="1" applyFill="1" applyBorder="1" applyAlignment="1">
      <alignment horizontal="center" vertical="center"/>
    </xf>
    <xf numFmtId="0" fontId="1" fillId="2" borderId="4" xfId="0" applyFont="1" applyFill="1" applyBorder="1" applyAlignment="1">
      <alignment horizontal="left" vertical="center"/>
    </xf>
    <xf numFmtId="0" fontId="6" fillId="5" borderId="12" xfId="0" applyFont="1" applyFill="1" applyBorder="1" applyAlignment="1">
      <alignment horizontal="center" vertical="center"/>
    </xf>
    <xf numFmtId="0" fontId="6" fillId="5" borderId="3"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1" fontId="0" fillId="0" borderId="13" xfId="0" applyNumberForma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justify" vertical="center" wrapText="1"/>
    </xf>
    <xf numFmtId="0" fontId="7" fillId="3" borderId="1" xfId="0" applyFont="1" applyFill="1" applyBorder="1" applyAlignment="1">
      <alignment horizontal="left" vertical="center" wrapText="1"/>
    </xf>
    <xf numFmtId="0" fontId="0" fillId="3" borderId="10" xfId="0" applyFill="1" applyBorder="1" applyAlignment="1">
      <alignment horizontal="left" vertical="top" wrapText="1"/>
    </xf>
    <xf numFmtId="2" fontId="0" fillId="0" borderId="10" xfId="0" applyNumberFormat="1" applyBorder="1" applyAlignment="1">
      <alignment horizontal="center" vertical="center" wrapText="1"/>
    </xf>
    <xf numFmtId="0" fontId="0" fillId="0" borderId="10" xfId="0" applyBorder="1" applyAlignment="1">
      <alignment horizontal="left" vertical="center" wrapText="1"/>
    </xf>
    <xf numFmtId="0" fontId="0" fillId="3" borderId="6" xfId="0" applyFill="1" applyBorder="1" applyAlignment="1">
      <alignment horizontal="left" vertical="top" wrapText="1"/>
    </xf>
    <xf numFmtId="2"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0" fillId="3" borderId="7" xfId="0" applyFill="1" applyBorder="1" applyAlignment="1">
      <alignment horizontal="left" vertical="top"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164" fontId="6" fillId="5" borderId="1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5" borderId="12" xfId="0" applyFont="1" applyFill="1" applyBorder="1" applyAlignment="1">
      <alignment horizontal="center" vertical="center"/>
    </xf>
    <xf numFmtId="0" fontId="5" fillId="5" borderId="3" xfId="0" applyFont="1" applyFill="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vertical="center" wrapText="1"/>
    </xf>
    <xf numFmtId="0" fontId="8" fillId="0" borderId="4" xfId="0" applyFont="1" applyBorder="1" applyAlignment="1">
      <alignment vertical="center" wrapText="1"/>
    </xf>
    <xf numFmtId="0" fontId="5" fillId="6" borderId="1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4" xfId="0" applyFont="1" applyFill="1" applyBorder="1" applyAlignment="1">
      <alignment horizontal="center" vertical="center"/>
    </xf>
    <xf numFmtId="0" fontId="5" fillId="5" borderId="5" xfId="0" applyFont="1" applyFill="1" applyBorder="1"/>
    <xf numFmtId="0" fontId="5" fillId="5" borderId="3" xfId="0" applyFont="1" applyFill="1" applyBorder="1"/>
    <xf numFmtId="0" fontId="5" fillId="5" borderId="4" xfId="0" applyFont="1" applyFill="1" applyBorder="1"/>
    <xf numFmtId="1" fontId="0" fillId="0" borderId="10" xfId="0" applyNumberFormat="1" applyBorder="1" applyAlignment="1">
      <alignment horizontal="center" vertical="center" wrapText="1"/>
    </xf>
    <xf numFmtId="1" fontId="0" fillId="0" borderId="6" xfId="0" applyNumberFormat="1" applyBorder="1" applyAlignment="1">
      <alignment horizontal="center" vertical="center" wrapText="1"/>
    </xf>
    <xf numFmtId="1" fontId="3" fillId="0" borderId="10"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0" fillId="0" borderId="1" xfId="0" applyBorder="1" applyAlignment="1">
      <alignment horizontal="left" vertical="center" wrapText="1"/>
    </xf>
    <xf numFmtId="1" fontId="0" fillId="0" borderId="1" xfId="0" applyNumberFormat="1" applyBorder="1" applyAlignment="1">
      <alignment horizontal="center" vertical="center" wrapText="1"/>
    </xf>
    <xf numFmtId="0" fontId="0" fillId="3" borderId="1" xfId="0" applyFill="1" applyBorder="1" applyAlignment="1">
      <alignment horizontal="left" vertical="top" wrapText="1"/>
    </xf>
    <xf numFmtId="1" fontId="0" fillId="0" borderId="7" xfId="0" applyNumberFormat="1" applyBorder="1" applyAlignment="1">
      <alignment horizontal="center" vertical="center" wrapText="1"/>
    </xf>
    <xf numFmtId="2" fontId="1" fillId="4" borderId="1" xfId="0" applyNumberFormat="1" applyFont="1" applyFill="1" applyBorder="1" applyAlignment="1">
      <alignment horizontal="center" vertical="center"/>
    </xf>
    <xf numFmtId="2" fontId="5" fillId="5" borderId="3" xfId="0" applyNumberFormat="1" applyFont="1" applyFill="1" applyBorder="1" applyAlignment="1">
      <alignment horizontal="center" vertical="center"/>
    </xf>
    <xf numFmtId="2" fontId="5" fillId="5" borderId="12" xfId="0" applyNumberFormat="1" applyFont="1" applyFill="1" applyBorder="1" applyAlignment="1">
      <alignment horizontal="center" vertical="center"/>
    </xf>
    <xf numFmtId="2" fontId="6" fillId="5" borderId="3" xfId="0" applyNumberFormat="1" applyFont="1" applyFill="1" applyBorder="1" applyAlignment="1">
      <alignment horizontal="center" vertical="center"/>
    </xf>
    <xf numFmtId="0" fontId="10" fillId="3" borderId="1" xfId="0" applyFont="1" applyFill="1" applyBorder="1" applyAlignment="1">
      <alignment horizontal="justify" vertical="center" wrapText="1"/>
    </xf>
    <xf numFmtId="2" fontId="1" fillId="0" borderId="1" xfId="0" applyNumberFormat="1" applyFont="1" applyFill="1" applyBorder="1" applyAlignment="1">
      <alignment horizontal="center" vertical="center"/>
    </xf>
    <xf numFmtId="0" fontId="10" fillId="3" borderId="1" xfId="0" applyFont="1" applyFill="1" applyBorder="1" applyAlignment="1">
      <alignment vertical="center" wrapText="1"/>
    </xf>
    <xf numFmtId="0" fontId="0" fillId="3" borderId="1" xfId="0" applyFill="1" applyBorder="1" applyAlignment="1">
      <alignment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5" xfId="0" applyFont="1" applyFill="1" applyBorder="1" applyAlignment="1">
      <alignment horizontal="center" vertical="center"/>
    </xf>
    <xf numFmtId="164" fontId="0" fillId="0" borderId="6"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7" xfId="0" applyNumberFormat="1" applyBorder="1" applyAlignment="1">
      <alignment horizontal="center" vertical="center" wrapText="1"/>
    </xf>
    <xf numFmtId="2"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5" fillId="6" borderId="16" xfId="0" applyFont="1" applyFill="1" applyBorder="1" applyAlignment="1">
      <alignment horizontal="center" vertical="center" wrapText="1"/>
    </xf>
    <xf numFmtId="0" fontId="8" fillId="0" borderId="4"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horizontal="center" vertical="center"/>
    </xf>
    <xf numFmtId="164" fontId="5" fillId="5" borderId="16"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164" fontId="5" fillId="5" borderId="12" xfId="0" applyNumberFormat="1" applyFont="1" applyFill="1" applyBorder="1" applyAlignment="1">
      <alignment horizontal="center" vertical="center"/>
    </xf>
    <xf numFmtId="0" fontId="3" fillId="3" borderId="1" xfId="0" applyFont="1" applyFill="1" applyBorder="1" applyAlignment="1">
      <alignment vertical="center" wrapText="1"/>
    </xf>
    <xf numFmtId="0" fontId="4"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12" fillId="5" borderId="12" xfId="0" applyFont="1" applyFill="1" applyBorder="1" applyAlignment="1">
      <alignment horizontal="center" vertical="center"/>
    </xf>
    <xf numFmtId="0" fontId="12" fillId="5" borderId="3" xfId="0" applyFont="1" applyFill="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0" fillId="3" borderId="0" xfId="0" applyFill="1" applyAlignment="1">
      <alignment horizontal="left" vertical="center" wrapText="1"/>
    </xf>
    <xf numFmtId="164" fontId="0" fillId="0" borderId="8"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0" fillId="0" borderId="13" xfId="0" applyBorder="1" applyAlignment="1">
      <alignment horizontal="justify" vertical="center" wrapText="1"/>
    </xf>
    <xf numFmtId="0" fontId="0" fillId="0" borderId="0" xfId="0" applyAlignment="1">
      <alignment horizontal="center" vertical="center" wrapText="1"/>
    </xf>
    <xf numFmtId="1" fontId="0" fillId="0" borderId="17" xfId="0" applyNumberForma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justify" vertical="center" wrapText="1"/>
    </xf>
    <xf numFmtId="0" fontId="0" fillId="3" borderId="6"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15" xfId="0" applyFill="1" applyBorder="1" applyAlignment="1">
      <alignment horizontal="left" vertical="center" wrapText="1"/>
    </xf>
    <xf numFmtId="1" fontId="9" fillId="0" borderId="5" xfId="0" applyNumberFormat="1" applyFont="1" applyBorder="1" applyAlignment="1">
      <alignment horizontal="center" vertical="center"/>
    </xf>
    <xf numFmtId="1" fontId="9" fillId="0" borderId="4" xfId="0" applyNumberFormat="1" applyFont="1" applyBorder="1" applyAlignment="1">
      <alignment horizontal="center" vertical="center"/>
    </xf>
    <xf numFmtId="1" fontId="9" fillId="0" borderId="1" xfId="0" applyNumberFormat="1" applyFont="1" applyBorder="1" applyAlignment="1">
      <alignment horizontal="center" vertical="center"/>
    </xf>
    <xf numFmtId="1" fontId="12" fillId="5" borderId="12" xfId="0" applyNumberFormat="1" applyFont="1" applyFill="1" applyBorder="1" applyAlignment="1">
      <alignment horizontal="center" vertical="center"/>
    </xf>
    <xf numFmtId="1" fontId="12" fillId="5" borderId="3"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0" fillId="0" borderId="0" xfId="0" applyAlignment="1">
      <alignment horizontal="left" vertical="center"/>
    </xf>
    <xf numFmtId="164"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0" fillId="0" borderId="13" xfId="0" applyBorder="1" applyAlignment="1">
      <alignment horizontal="center" vertical="center" wrapText="1"/>
    </xf>
    <xf numFmtId="1" fontId="13" fillId="0" borderId="5"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0" fillId="0" borderId="7" xfId="0" applyBorder="1" applyAlignment="1">
      <alignment horizontal="justify"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1" fontId="14" fillId="2" borderId="5" xfId="0" applyNumberFormat="1" applyFont="1" applyFill="1" applyBorder="1" applyAlignment="1">
      <alignment horizontal="center" vertical="center"/>
    </xf>
    <xf numFmtId="1" fontId="14" fillId="2" borderId="3" xfId="0" applyNumberFormat="1" applyFont="1" applyFill="1" applyBorder="1" applyAlignment="1">
      <alignment horizontal="center" vertical="center"/>
    </xf>
    <xf numFmtId="1" fontId="14" fillId="2" borderId="4"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20" xfId="0" applyBorder="1" applyAlignment="1">
      <alignment horizontal="justify"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3" borderId="17" xfId="0" applyFill="1" applyBorder="1" applyAlignment="1">
      <alignment horizontal="left"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3" borderId="19" xfId="0" applyFill="1" applyBorder="1" applyAlignment="1">
      <alignment horizontal="left" vertical="center" wrapText="1"/>
    </xf>
    <xf numFmtId="0" fontId="0" fillId="0" borderId="14" xfId="0" applyBorder="1" applyAlignment="1">
      <alignment horizontal="center" vertical="center" wrapText="1"/>
    </xf>
    <xf numFmtId="0" fontId="0" fillId="0" borderId="15" xfId="0" applyBorder="1" applyAlignment="1">
      <alignment horizontal="justify" vertical="center" wrapText="1"/>
    </xf>
    <xf numFmtId="0" fontId="0" fillId="0" borderId="24" xfId="0" applyBorder="1" applyAlignment="1">
      <alignment horizontal="center" vertical="center" wrapText="1"/>
    </xf>
    <xf numFmtId="0" fontId="8" fillId="3" borderId="8" xfId="0" applyFont="1" applyFill="1" applyBorder="1" applyAlignment="1">
      <alignment horizontal="left" vertical="center" wrapText="1"/>
    </xf>
    <xf numFmtId="0" fontId="0" fillId="0" borderId="14" xfId="0" applyBorder="1" applyAlignment="1">
      <alignment horizontal="center" vertical="center" wrapText="1"/>
    </xf>
    <xf numFmtId="0" fontId="10" fillId="3" borderId="1"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2" fontId="6" fillId="5" borderId="12" xfId="0" applyNumberFormat="1" applyFont="1" applyFill="1" applyBorder="1" applyAlignment="1">
      <alignment horizontal="center" vertical="center"/>
    </xf>
    <xf numFmtId="2" fontId="8" fillId="0" borderId="12" xfId="0" applyNumberFormat="1" applyFont="1" applyBorder="1" applyAlignment="1">
      <alignment horizontal="center" vertical="center"/>
    </xf>
    <xf numFmtId="2" fontId="8" fillId="0" borderId="3"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0" fontId="3" fillId="0" borderId="1" xfId="0" applyFont="1" applyBorder="1" applyAlignment="1">
      <alignment horizontal="justify" vertical="center" wrapText="1"/>
    </xf>
    <xf numFmtId="164"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0" fillId="3" borderId="1" xfId="0" applyFont="1" applyFill="1" applyBorder="1" applyAlignment="1">
      <alignment horizontal="left" vertical="top" wrapText="1"/>
    </xf>
    <xf numFmtId="164" fontId="8" fillId="0" borderId="12" xfId="0" applyNumberFormat="1" applyFont="1" applyBorder="1" applyAlignment="1">
      <alignment horizontal="center" vertical="center"/>
    </xf>
    <xf numFmtId="164" fontId="8" fillId="0" borderId="3" xfId="0" applyNumberFormat="1" applyFont="1" applyBorder="1" applyAlignment="1">
      <alignment horizontal="center" vertical="center"/>
    </xf>
    <xf numFmtId="0" fontId="15" fillId="0" borderId="5"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4" xfId="0" applyFont="1" applyBorder="1" applyAlignment="1">
      <alignment horizontal="justify" vertical="center" wrapText="1"/>
    </xf>
    <xf numFmtId="164" fontId="0" fillId="0" borderId="1" xfId="0" applyNumberFormat="1" applyFill="1" applyBorder="1" applyAlignment="1">
      <alignment horizontal="center" vertical="center" wrapText="1"/>
    </xf>
    <xf numFmtId="9" fontId="0" fillId="0" borderId="6" xfId="1" applyFont="1" applyFill="1" applyBorder="1" applyAlignment="1">
      <alignment vertical="center" wrapText="1"/>
    </xf>
    <xf numFmtId="9" fontId="0" fillId="0" borderId="10" xfId="1" applyFont="1" applyFill="1" applyBorder="1" applyAlignment="1">
      <alignment vertical="center" wrapText="1"/>
    </xf>
    <xf numFmtId="9" fontId="0" fillId="0" borderId="7" xfId="1" applyFont="1" applyFill="1" applyBorder="1" applyAlignment="1">
      <alignment vertical="center" wrapText="1"/>
    </xf>
    <xf numFmtId="2" fontId="1" fillId="0" borderId="5" xfId="0" applyNumberFormat="1" applyFont="1" applyBorder="1" applyAlignment="1">
      <alignment horizontal="center" vertical="center"/>
    </xf>
    <xf numFmtId="2" fontId="1" fillId="0" borderId="4" xfId="0" applyNumberFormat="1" applyFont="1" applyBorder="1" applyAlignment="1">
      <alignment horizontal="center" vertical="center"/>
    </xf>
    <xf numFmtId="0" fontId="0" fillId="0" borderId="7" xfId="0" applyBorder="1" applyAlignment="1">
      <alignment horizontal="left" vertical="center" wrapText="1"/>
    </xf>
    <xf numFmtId="164" fontId="0" fillId="0" borderId="1" xfId="0" applyNumberFormat="1" applyBorder="1" applyAlignment="1">
      <alignment horizontal="center" vertical="center" wrapText="1"/>
    </xf>
    <xf numFmtId="164" fontId="1" fillId="0" borderId="1" xfId="0" applyNumberFormat="1" applyFont="1" applyFill="1" applyBorder="1" applyAlignment="1">
      <alignment horizontal="center" vertical="center"/>
    </xf>
    <xf numFmtId="0" fontId="0" fillId="0" borderId="6" xfId="0" applyBorder="1" applyAlignment="1">
      <alignment horizontal="left" vertical="center" wrapText="1"/>
    </xf>
    <xf numFmtId="0" fontId="0" fillId="3" borderId="7" xfId="0" applyFill="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7" xfId="0" applyBorder="1" applyAlignment="1">
      <alignment horizontal="center" vertical="center" wrapText="1"/>
    </xf>
    <xf numFmtId="1" fontId="1" fillId="4" borderId="5"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0" fontId="11" fillId="3" borderId="1" xfId="0" applyFont="1" applyFill="1" applyBorder="1" applyAlignment="1">
      <alignment horizontal="justify" vertical="center" wrapText="1"/>
    </xf>
    <xf numFmtId="0" fontId="0" fillId="0" borderId="10" xfId="0" applyBorder="1" applyAlignment="1">
      <alignment horizontal="left" vertical="center" wrapText="1"/>
    </xf>
    <xf numFmtId="0" fontId="0" fillId="0" borderId="1" xfId="0" applyBorder="1" applyAlignment="1">
      <alignment horizontal="left" vertical="top" wrapText="1"/>
    </xf>
    <xf numFmtId="1" fontId="1" fillId="0" borderId="1"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0" fontId="0" fillId="0" borderId="7" xfId="0" quotePrefix="1" applyBorder="1" applyAlignment="1">
      <alignment horizontal="left" vertical="top" wrapText="1"/>
    </xf>
    <xf numFmtId="0" fontId="0" fillId="0" borderId="1" xfId="0" applyBorder="1" applyAlignment="1">
      <alignment horizontal="justify" vertical="top" wrapText="1"/>
    </xf>
    <xf numFmtId="1" fontId="5" fillId="5" borderId="3" xfId="0" applyNumberFormat="1" applyFont="1" applyFill="1" applyBorder="1" applyAlignment="1">
      <alignment horizontal="center" vertical="center"/>
    </xf>
    <xf numFmtId="0" fontId="0" fillId="0" borderId="0" xfId="0" applyFont="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vertical="center" wrapText="1"/>
    </xf>
    <xf numFmtId="164" fontId="5" fillId="5" borderId="1"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3" borderId="3" xfId="0" applyFill="1" applyBorder="1" applyAlignment="1">
      <alignment horizontal="center" vertical="center" wrapText="1"/>
    </xf>
    <xf numFmtId="2" fontId="0" fillId="0" borderId="8" xfId="0" applyNumberFormat="1" applyBorder="1" applyAlignment="1">
      <alignment horizontal="center" vertical="center" wrapText="1"/>
    </xf>
    <xf numFmtId="0" fontId="0" fillId="3" borderId="1" xfId="0" applyFill="1" applyBorder="1" applyAlignment="1">
      <alignment horizontal="left" vertical="top" wrapText="1"/>
    </xf>
    <xf numFmtId="0" fontId="0" fillId="0" borderId="1" xfId="0" applyBorder="1" applyAlignment="1">
      <alignment horizontal="left" vertical="center" wrapText="1"/>
    </xf>
    <xf numFmtId="0" fontId="10" fillId="0" borderId="0" xfId="0" applyFont="1" applyAlignment="1">
      <alignment vertical="center"/>
    </xf>
    <xf numFmtId="2" fontId="0" fillId="0" borderId="1" xfId="0" applyNumberFormat="1" applyBorder="1" applyAlignment="1">
      <alignment horizontal="center" vertical="center" wrapText="1"/>
    </xf>
    <xf numFmtId="1" fontId="0" fillId="0" borderId="6" xfId="0" applyNumberFormat="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0" fontId="0" fillId="3" borderId="1" xfId="0" applyFill="1" applyBorder="1" applyAlignment="1">
      <alignment vertical="center" wrapText="1"/>
    </xf>
    <xf numFmtId="0" fontId="0" fillId="0" borderId="6" xfId="0" applyBorder="1" applyAlignment="1">
      <alignment vertical="center" wrapText="1"/>
    </xf>
    <xf numFmtId="164" fontId="1" fillId="4" borderId="5"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0" fontId="0" fillId="3" borderId="3" xfId="0" applyFill="1" applyBorder="1" applyAlignment="1">
      <alignment horizontal="left" vertical="center" wrapText="1"/>
    </xf>
    <xf numFmtId="0" fontId="0" fillId="3" borderId="3" xfId="0" applyFill="1" applyBorder="1" applyAlignment="1">
      <alignment vertical="center" wrapText="1"/>
    </xf>
    <xf numFmtId="0" fontId="0" fillId="0" borderId="1" xfId="0" applyBorder="1" applyAlignment="1">
      <alignment vertical="center" wrapText="1"/>
    </xf>
    <xf numFmtId="0" fontId="18" fillId="0" borderId="25" xfId="0" applyFont="1" applyBorder="1" applyAlignment="1">
      <alignment horizontal="left" vertical="top"/>
    </xf>
    <xf numFmtId="0" fontId="0" fillId="0" borderId="0" xfId="0" applyAlignment="1">
      <alignment vertical="center" wrapText="1"/>
    </xf>
    <xf numFmtId="0" fontId="0" fillId="3" borderId="11" xfId="0" applyFill="1" applyBorder="1" applyAlignment="1">
      <alignment horizontal="center" vertical="center" wrapText="1"/>
    </xf>
    <xf numFmtId="0" fontId="0" fillId="0" borderId="11" xfId="0" applyBorder="1" applyAlignment="1">
      <alignment horizontal="justify" vertical="center" wrapText="1"/>
    </xf>
    <xf numFmtId="0" fontId="0" fillId="0" borderId="11" xfId="0" applyBorder="1" applyAlignment="1">
      <alignment horizontal="left" vertical="center" wrapText="1"/>
    </xf>
    <xf numFmtId="0" fontId="0" fillId="3" borderId="18" xfId="0" applyFill="1" applyBorder="1" applyAlignment="1">
      <alignment horizontal="center" vertical="center" wrapText="1"/>
    </xf>
    <xf numFmtId="1" fontId="0" fillId="0" borderId="17" xfId="0" applyNumberFormat="1" applyBorder="1" applyAlignment="1">
      <alignment horizontal="center" vertical="center" wrapText="1"/>
    </xf>
    <xf numFmtId="0" fontId="0" fillId="3" borderId="19" xfId="0" applyFill="1" applyBorder="1" applyAlignment="1">
      <alignment horizontal="center" vertical="center" wrapText="1"/>
    </xf>
    <xf numFmtId="1" fontId="0" fillId="0" borderId="8" xfId="0" applyNumberFormat="1" applyBorder="1" applyAlignment="1">
      <alignment horizontal="center" vertical="center" wrapText="1"/>
    </xf>
    <xf numFmtId="0" fontId="0" fillId="3" borderId="15"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3" borderId="18" xfId="0" applyFill="1" applyBorder="1" applyAlignment="1">
      <alignment vertical="center" wrapText="1"/>
    </xf>
    <xf numFmtId="0" fontId="0" fillId="3" borderId="19" xfId="0" applyFill="1" applyBorder="1" applyAlignment="1">
      <alignment vertical="center" wrapText="1"/>
    </xf>
    <xf numFmtId="0" fontId="0" fillId="3" borderId="15" xfId="0" applyFill="1" applyBorder="1" applyAlignment="1">
      <alignment vertical="center" wrapText="1"/>
    </xf>
    <xf numFmtId="164" fontId="14" fillId="2" borderId="5" xfId="0" applyNumberFormat="1" applyFont="1" applyFill="1" applyBorder="1" applyAlignment="1">
      <alignment horizontal="center" vertical="center"/>
    </xf>
    <xf numFmtId="164" fontId="14" fillId="2" borderId="3" xfId="0" applyNumberFormat="1" applyFont="1" applyFill="1" applyBorder="1" applyAlignment="1">
      <alignment horizontal="center" vertical="center"/>
    </xf>
    <xf numFmtId="164" fontId="14" fillId="2" borderId="4"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4" xfId="0" applyBorder="1" applyAlignment="1">
      <alignment vertical="center" wrapText="1"/>
    </xf>
    <xf numFmtId="164" fontId="0" fillId="0" borderId="5" xfId="0" applyNumberFormat="1" applyBorder="1" applyAlignment="1">
      <alignment horizontal="center" vertical="center"/>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7"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6" xfId="0" applyFont="1" applyFill="1" applyBorder="1" applyAlignment="1">
      <alignment horizontal="center" vertical="center"/>
    </xf>
    <xf numFmtId="0" fontId="0" fillId="3" borderId="11" xfId="0" applyFill="1" applyBorder="1" applyAlignment="1">
      <alignment vertical="center" wrapText="1"/>
    </xf>
    <xf numFmtId="164" fontId="0" fillId="0" borderId="0" xfId="0" applyNumberFormat="1" applyAlignment="1">
      <alignment horizontal="center" vertical="center" wrapText="1"/>
    </xf>
    <xf numFmtId="164" fontId="0" fillId="0" borderId="5" xfId="0" applyNumberForma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164" fontId="1" fillId="0" borderId="4"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115" zoomScaleNormal="115" workbookViewId="0">
      <selection activeCell="A10" sqref="A10:D10"/>
    </sheetView>
  </sheetViews>
  <sheetFormatPr baseColWidth="10" defaultColWidth="11" defaultRowHeight="15" x14ac:dyDescent="0.25"/>
  <cols>
    <col min="1" max="1" width="50.140625" style="1" customWidth="1"/>
    <col min="2" max="2" width="48.28515625" style="1" customWidth="1"/>
    <col min="3" max="3" width="22.7109375" style="7" customWidth="1"/>
    <col min="4" max="4" width="51.85546875" style="1" customWidth="1"/>
    <col min="5" max="16384" width="11" style="1"/>
  </cols>
  <sheetData>
    <row r="1" spans="1:4" x14ac:dyDescent="0.25">
      <c r="A1" s="16" t="s">
        <v>0</v>
      </c>
      <c r="B1" s="16"/>
      <c r="C1" s="16"/>
      <c r="D1" s="16"/>
    </row>
    <row r="2" spans="1:4" x14ac:dyDescent="0.25">
      <c r="A2" s="16" t="s">
        <v>1</v>
      </c>
      <c r="B2" s="16"/>
      <c r="C2" s="16"/>
      <c r="D2" s="16"/>
    </row>
    <row r="3" spans="1:4" x14ac:dyDescent="0.25">
      <c r="A3" s="16" t="s">
        <v>2</v>
      </c>
      <c r="B3" s="16"/>
      <c r="C3" s="16"/>
      <c r="D3" s="16"/>
    </row>
    <row r="4" spans="1:4" ht="5.0999999999999996" customHeight="1" x14ac:dyDescent="0.25">
      <c r="A4" s="17"/>
      <c r="B4" s="17"/>
      <c r="C4" s="17"/>
      <c r="D4" s="17"/>
    </row>
    <row r="5" spans="1:4" ht="20.100000000000001" customHeight="1" x14ac:dyDescent="0.25">
      <c r="A5" s="2" t="s">
        <v>3</v>
      </c>
      <c r="B5" s="14" t="s">
        <v>4</v>
      </c>
      <c r="C5" s="18"/>
      <c r="D5" s="15"/>
    </row>
    <row r="6" spans="1:4" ht="20.100000000000001" customHeight="1" x14ac:dyDescent="0.25">
      <c r="A6" s="2" t="s">
        <v>5</v>
      </c>
      <c r="B6" s="14" t="s">
        <v>6</v>
      </c>
      <c r="C6" s="18"/>
      <c r="D6" s="15"/>
    </row>
    <row r="7" spans="1:4" ht="20.100000000000001" customHeight="1" x14ac:dyDescent="0.25">
      <c r="A7" s="2" t="s">
        <v>7</v>
      </c>
      <c r="B7" s="19" t="s">
        <v>6</v>
      </c>
      <c r="C7" s="19"/>
      <c r="D7" s="19"/>
    </row>
    <row r="8" spans="1:4" ht="5.0999999999999996" customHeight="1" x14ac:dyDescent="0.25">
      <c r="A8" s="17"/>
      <c r="B8" s="17"/>
      <c r="C8" s="17"/>
      <c r="D8" s="17"/>
    </row>
    <row r="9" spans="1:4" x14ac:dyDescent="0.25">
      <c r="A9" s="23" t="s">
        <v>8</v>
      </c>
      <c r="B9" s="23"/>
      <c r="C9" s="23"/>
      <c r="D9" s="23"/>
    </row>
    <row r="10" spans="1:4" ht="255" customHeight="1" x14ac:dyDescent="0.25">
      <c r="A10" s="20" t="s">
        <v>9</v>
      </c>
      <c r="B10" s="21"/>
      <c r="C10" s="21"/>
      <c r="D10" s="22"/>
    </row>
    <row r="11" spans="1:4" ht="5.0999999999999996" customHeight="1" x14ac:dyDescent="0.25">
      <c r="A11" s="27"/>
      <c r="B11" s="27"/>
      <c r="C11" s="27"/>
      <c r="D11" s="27"/>
    </row>
    <row r="12" spans="1:4" ht="29.25" customHeight="1" x14ac:dyDescent="0.25">
      <c r="A12" s="32" t="s">
        <v>10</v>
      </c>
      <c r="B12" s="24" t="s">
        <v>11</v>
      </c>
      <c r="C12" s="25"/>
      <c r="D12" s="26"/>
    </row>
    <row r="13" spans="1:4" ht="29.25" customHeight="1" x14ac:dyDescent="0.25">
      <c r="A13" s="33"/>
      <c r="B13" s="3" t="s">
        <v>12</v>
      </c>
      <c r="C13" s="3" t="s">
        <v>13</v>
      </c>
      <c r="D13" s="3" t="s">
        <v>14</v>
      </c>
    </row>
    <row r="14" spans="1:4" ht="39.75" customHeight="1" x14ac:dyDescent="0.25">
      <c r="A14" s="8" t="s">
        <v>15</v>
      </c>
      <c r="B14" s="8" t="s">
        <v>16</v>
      </c>
      <c r="C14" s="11">
        <v>100</v>
      </c>
      <c r="D14" s="220" t="s">
        <v>460</v>
      </c>
    </row>
    <row r="15" spans="1:4" ht="30" x14ac:dyDescent="0.25">
      <c r="A15" s="8" t="s">
        <v>17</v>
      </c>
      <c r="B15" s="8" t="s">
        <v>18</v>
      </c>
      <c r="C15" s="11">
        <v>100</v>
      </c>
      <c r="D15" s="221"/>
    </row>
    <row r="16" spans="1:4" ht="30" x14ac:dyDescent="0.25">
      <c r="A16" s="8" t="s">
        <v>19</v>
      </c>
      <c r="B16" s="8" t="s">
        <v>20</v>
      </c>
      <c r="C16" s="11">
        <v>100</v>
      </c>
      <c r="D16" s="221"/>
    </row>
    <row r="17" spans="1:4" ht="30" x14ac:dyDescent="0.25">
      <c r="A17" s="8" t="s">
        <v>21</v>
      </c>
      <c r="B17" s="8" t="s">
        <v>22</v>
      </c>
      <c r="C17" s="10">
        <v>99.6</v>
      </c>
      <c r="D17" s="221"/>
    </row>
    <row r="18" spans="1:4" ht="30" x14ac:dyDescent="0.25">
      <c r="A18" s="8" t="s">
        <v>23</v>
      </c>
      <c r="B18" s="8" t="s">
        <v>24</v>
      </c>
      <c r="C18" s="10">
        <v>99.9</v>
      </c>
      <c r="D18" s="221"/>
    </row>
    <row r="19" spans="1:4" ht="30" x14ac:dyDescent="0.25">
      <c r="A19" s="8" t="s">
        <v>25</v>
      </c>
      <c r="B19" s="8" t="s">
        <v>26</v>
      </c>
      <c r="C19" s="10">
        <v>99.8</v>
      </c>
      <c r="D19" s="221"/>
    </row>
    <row r="20" spans="1:4" ht="30" x14ac:dyDescent="0.25">
      <c r="A20" s="8" t="s">
        <v>27</v>
      </c>
      <c r="B20" s="8" t="s">
        <v>28</v>
      </c>
      <c r="C20" s="10">
        <v>99.1</v>
      </c>
      <c r="D20" s="221"/>
    </row>
    <row r="21" spans="1:4" ht="45" x14ac:dyDescent="0.25">
      <c r="A21" s="8" t="s">
        <v>29</v>
      </c>
      <c r="B21" s="8" t="s">
        <v>30</v>
      </c>
      <c r="C21" s="10">
        <v>99.8</v>
      </c>
      <c r="D21" s="221"/>
    </row>
    <row r="22" spans="1:4" ht="30" x14ac:dyDescent="0.25">
      <c r="A22" s="8" t="s">
        <v>31</v>
      </c>
      <c r="B22" s="8" t="s">
        <v>32</v>
      </c>
      <c r="C22" s="219">
        <v>98.1</v>
      </c>
      <c r="D22" s="221"/>
    </row>
    <row r="23" spans="1:4" ht="30" x14ac:dyDescent="0.25">
      <c r="A23" s="8" t="s">
        <v>33</v>
      </c>
      <c r="B23" s="8" t="s">
        <v>34</v>
      </c>
      <c r="C23" s="219">
        <v>98.5</v>
      </c>
      <c r="D23" s="221"/>
    </row>
    <row r="24" spans="1:4" ht="30" x14ac:dyDescent="0.25">
      <c r="A24" s="8" t="s">
        <v>35</v>
      </c>
      <c r="B24" s="8" t="s">
        <v>36</v>
      </c>
      <c r="C24" s="280">
        <v>100</v>
      </c>
      <c r="D24" s="221"/>
    </row>
    <row r="25" spans="1:4" ht="30" x14ac:dyDescent="0.25">
      <c r="A25" s="8" t="s">
        <v>37</v>
      </c>
      <c r="B25" s="8" t="s">
        <v>38</v>
      </c>
      <c r="C25" s="10">
        <v>98.5</v>
      </c>
      <c r="D25" s="222"/>
    </row>
    <row r="26" spans="1:4" ht="5.0999999999999996" customHeight="1" x14ac:dyDescent="0.25">
      <c r="A26" s="28"/>
      <c r="B26" s="28"/>
      <c r="C26" s="28"/>
      <c r="D26" s="28"/>
    </row>
    <row r="27" spans="1:4" ht="20.100000000000001" customHeight="1" x14ac:dyDescent="0.25">
      <c r="A27" s="14" t="s">
        <v>39</v>
      </c>
      <c r="B27" s="15"/>
      <c r="C27" s="9">
        <f>AVERAGE(C14:C25)</f>
        <v>99.441666666666663</v>
      </c>
      <c r="D27" s="4"/>
    </row>
    <row r="28" spans="1:4" ht="5.0999999999999996" customHeight="1" x14ac:dyDescent="0.25">
      <c r="A28" s="28"/>
      <c r="B28" s="28"/>
      <c r="C28" s="28"/>
      <c r="D28" s="28"/>
    </row>
    <row r="29" spans="1:4" x14ac:dyDescent="0.25">
      <c r="A29" s="23" t="s">
        <v>40</v>
      </c>
      <c r="B29" s="23"/>
      <c r="C29" s="23"/>
      <c r="D29" s="23"/>
    </row>
    <row r="30" spans="1:4" ht="151.5" customHeight="1" x14ac:dyDescent="0.25">
      <c r="A30" s="29" t="s">
        <v>866</v>
      </c>
      <c r="B30" s="29"/>
      <c r="C30" s="29"/>
      <c r="D30" s="29"/>
    </row>
    <row r="31" spans="1:4" ht="5.0999999999999996" customHeight="1" x14ac:dyDescent="0.25">
      <c r="A31" s="17"/>
      <c r="B31" s="17"/>
      <c r="C31" s="17"/>
      <c r="D31" s="17"/>
    </row>
    <row r="32" spans="1:4" x14ac:dyDescent="0.25">
      <c r="A32" s="30" t="s">
        <v>41</v>
      </c>
      <c r="B32" s="30"/>
      <c r="C32" s="30"/>
      <c r="D32" s="30"/>
    </row>
    <row r="33" spans="1:4" ht="214.5" customHeight="1" x14ac:dyDescent="0.25">
      <c r="A33" s="31" t="s">
        <v>440</v>
      </c>
      <c r="B33" s="31"/>
      <c r="C33" s="31"/>
      <c r="D33" s="31"/>
    </row>
    <row r="34" spans="1:4" ht="5.0999999999999996" customHeight="1" x14ac:dyDescent="0.25">
      <c r="A34" s="28"/>
      <c r="B34" s="28"/>
      <c r="C34" s="28"/>
      <c r="D34" s="28"/>
    </row>
    <row r="35" spans="1:4" x14ac:dyDescent="0.25">
      <c r="A35" s="5" t="s">
        <v>42</v>
      </c>
      <c r="B35" s="34">
        <v>45687</v>
      </c>
      <c r="C35" s="18"/>
      <c r="D35" s="15"/>
    </row>
    <row r="36" spans="1:4" ht="27.75" customHeight="1" x14ac:dyDescent="0.25">
      <c r="A36" s="6" t="s">
        <v>43</v>
      </c>
      <c r="B36" s="24" t="s">
        <v>44</v>
      </c>
      <c r="C36" s="25"/>
      <c r="D36" s="26"/>
    </row>
    <row r="37" spans="1:4" ht="29.25" customHeight="1" x14ac:dyDescent="0.25">
      <c r="A37" s="6" t="s">
        <v>45</v>
      </c>
      <c r="B37" s="24" t="s">
        <v>46</v>
      </c>
      <c r="C37" s="25"/>
      <c r="D37" s="26"/>
    </row>
  </sheetData>
  <mergeCells count="26">
    <mergeCell ref="B37:D37"/>
    <mergeCell ref="A11:D11"/>
    <mergeCell ref="A26:D26"/>
    <mergeCell ref="A34:D34"/>
    <mergeCell ref="A30:D30"/>
    <mergeCell ref="A31:D31"/>
    <mergeCell ref="A28:D28"/>
    <mergeCell ref="A32:D32"/>
    <mergeCell ref="A33:D33"/>
    <mergeCell ref="A29:D29"/>
    <mergeCell ref="A12:A13"/>
    <mergeCell ref="B12:D12"/>
    <mergeCell ref="B35:D35"/>
    <mergeCell ref="B36:D36"/>
    <mergeCell ref="D14:D25"/>
    <mergeCell ref="A27:B27"/>
    <mergeCell ref="A1:D1"/>
    <mergeCell ref="A2:D2"/>
    <mergeCell ref="A3:D3"/>
    <mergeCell ref="A4:D4"/>
    <mergeCell ref="A8:D8"/>
    <mergeCell ref="B5:D5"/>
    <mergeCell ref="B6:D6"/>
    <mergeCell ref="B7:D7"/>
    <mergeCell ref="A10:D10"/>
    <mergeCell ref="A9:D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EA3F-AE64-4AF6-9E31-735549743A77}">
  <sheetPr>
    <pageSetUpPr fitToPage="1"/>
  </sheetPr>
  <dimension ref="A1:E42"/>
  <sheetViews>
    <sheetView topLeftCell="A17" workbookViewId="0">
      <selection activeCell="C33" sqref="C33:E33"/>
    </sheetView>
  </sheetViews>
  <sheetFormatPr baseColWidth="10" defaultColWidth="11" defaultRowHeight="15" x14ac:dyDescent="0.25"/>
  <cols>
    <col min="1" max="1" width="52.5703125" style="1" customWidth="1"/>
    <col min="2" max="2" width="41.5703125" style="1" customWidth="1"/>
    <col min="3" max="3" width="32.28515625" style="1" customWidth="1"/>
    <col min="4" max="4" width="29.7109375" style="1" customWidth="1"/>
    <col min="5" max="5" width="78.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35" t="s">
        <v>47</v>
      </c>
      <c r="B5" s="36" t="s">
        <v>48</v>
      </c>
      <c r="C5" s="36"/>
      <c r="D5" s="36"/>
      <c r="E5" s="36"/>
    </row>
    <row r="6" spans="1:5" ht="20.100000000000001" customHeight="1" x14ac:dyDescent="0.25">
      <c r="A6" s="35" t="s">
        <v>5</v>
      </c>
      <c r="B6" s="37" t="s">
        <v>6</v>
      </c>
      <c r="C6" s="37"/>
      <c r="D6" s="37"/>
      <c r="E6" s="37"/>
    </row>
    <row r="7" spans="1:5" ht="20.100000000000001" customHeight="1" x14ac:dyDescent="0.25">
      <c r="A7" s="2" t="s">
        <v>7</v>
      </c>
      <c r="B7" s="38" t="s">
        <v>6</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49</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72" customHeight="1" x14ac:dyDescent="0.25">
      <c r="A13" s="41" t="s">
        <v>54</v>
      </c>
      <c r="B13" s="42" t="s">
        <v>55</v>
      </c>
      <c r="C13" s="43">
        <v>100</v>
      </c>
      <c r="D13" s="41">
        <f>+AVERAGE(C13:C16)</f>
        <v>100</v>
      </c>
      <c r="E13" s="44" t="s">
        <v>56</v>
      </c>
    </row>
    <row r="14" spans="1:5" ht="72" customHeight="1" x14ac:dyDescent="0.25">
      <c r="A14" s="45"/>
      <c r="B14" s="42" t="s">
        <v>57</v>
      </c>
      <c r="C14" s="43">
        <v>100</v>
      </c>
      <c r="D14" s="45"/>
      <c r="E14" s="46"/>
    </row>
    <row r="15" spans="1:5" ht="72" customHeight="1" x14ac:dyDescent="0.25">
      <c r="A15" s="45"/>
      <c r="B15" s="42" t="s">
        <v>58</v>
      </c>
      <c r="C15" s="43">
        <v>100</v>
      </c>
      <c r="D15" s="45"/>
      <c r="E15" s="46"/>
    </row>
    <row r="16" spans="1:5" ht="72" customHeight="1" x14ac:dyDescent="0.25">
      <c r="A16" s="47"/>
      <c r="B16" s="42" t="s">
        <v>59</v>
      </c>
      <c r="C16" s="43">
        <v>100</v>
      </c>
      <c r="D16" s="47"/>
      <c r="E16" s="48"/>
    </row>
    <row r="17" spans="1:5" ht="84" customHeight="1" x14ac:dyDescent="0.25">
      <c r="A17" s="41" t="s">
        <v>60</v>
      </c>
      <c r="B17" s="42" t="s">
        <v>61</v>
      </c>
      <c r="C17" s="43">
        <v>100</v>
      </c>
      <c r="D17" s="41">
        <f>AVERAGE(C17:C18)</f>
        <v>100</v>
      </c>
      <c r="E17" s="44" t="s">
        <v>62</v>
      </c>
    </row>
    <row r="18" spans="1:5" ht="84" customHeight="1" x14ac:dyDescent="0.25">
      <c r="A18" s="47"/>
      <c r="B18" s="42" t="s">
        <v>63</v>
      </c>
      <c r="C18" s="43">
        <v>100</v>
      </c>
      <c r="D18" s="47"/>
      <c r="E18" s="48"/>
    </row>
    <row r="19" spans="1:5" ht="67.5" customHeight="1" x14ac:dyDescent="0.25">
      <c r="A19" s="41" t="s">
        <v>64</v>
      </c>
      <c r="B19" s="42" t="s">
        <v>65</v>
      </c>
      <c r="C19" s="43">
        <v>100</v>
      </c>
      <c r="D19" s="41">
        <f>AVERAGE(C19:C21)</f>
        <v>100</v>
      </c>
      <c r="E19" s="44" t="s">
        <v>66</v>
      </c>
    </row>
    <row r="20" spans="1:5" ht="67.5" customHeight="1" x14ac:dyDescent="0.25">
      <c r="A20" s="45"/>
      <c r="B20" s="42" t="s">
        <v>67</v>
      </c>
      <c r="C20" s="43">
        <v>100</v>
      </c>
      <c r="D20" s="45"/>
      <c r="E20" s="46"/>
    </row>
    <row r="21" spans="1:5" ht="67.5" customHeight="1" x14ac:dyDescent="0.25">
      <c r="A21" s="45"/>
      <c r="B21" s="49" t="s">
        <v>68</v>
      </c>
      <c r="C21" s="50">
        <v>100</v>
      </c>
      <c r="D21" s="45"/>
      <c r="E21" s="46"/>
    </row>
    <row r="22" spans="1:5" ht="60" customHeight="1" x14ac:dyDescent="0.25">
      <c r="A22" s="51" t="s">
        <v>69</v>
      </c>
      <c r="B22" s="52" t="s">
        <v>70</v>
      </c>
      <c r="C22" s="53">
        <v>100</v>
      </c>
      <c r="D22" s="54">
        <f>AVERAGE(C22:C28)</f>
        <v>100</v>
      </c>
      <c r="E22" s="55" t="s">
        <v>71</v>
      </c>
    </row>
    <row r="23" spans="1:5" ht="30" x14ac:dyDescent="0.25">
      <c r="A23" s="51"/>
      <c r="B23" s="52" t="s">
        <v>72</v>
      </c>
      <c r="C23" s="53">
        <v>100</v>
      </c>
      <c r="D23" s="54"/>
      <c r="E23" s="55"/>
    </row>
    <row r="24" spans="1:5" ht="30" x14ac:dyDescent="0.25">
      <c r="A24" s="51"/>
      <c r="B24" s="52" t="s">
        <v>73</v>
      </c>
      <c r="C24" s="53">
        <v>100</v>
      </c>
      <c r="D24" s="54"/>
      <c r="E24" s="55"/>
    </row>
    <row r="25" spans="1:5" ht="30" x14ac:dyDescent="0.25">
      <c r="A25" s="51"/>
      <c r="B25" s="52" t="s">
        <v>74</v>
      </c>
      <c r="C25" s="53">
        <v>100</v>
      </c>
      <c r="D25" s="54"/>
      <c r="E25" s="55"/>
    </row>
    <row r="26" spans="1:5" ht="30" x14ac:dyDescent="0.25">
      <c r="A26" s="51"/>
      <c r="B26" s="52" t="s">
        <v>75</v>
      </c>
      <c r="C26" s="53">
        <v>100</v>
      </c>
      <c r="D26" s="54"/>
      <c r="E26" s="55"/>
    </row>
    <row r="27" spans="1:5" ht="60" x14ac:dyDescent="0.25">
      <c r="A27" s="51"/>
      <c r="B27" s="52" t="s">
        <v>76</v>
      </c>
      <c r="C27" s="53">
        <v>100</v>
      </c>
      <c r="D27" s="54"/>
      <c r="E27" s="55"/>
    </row>
    <row r="28" spans="1:5" ht="60" x14ac:dyDescent="0.25">
      <c r="A28" s="51"/>
      <c r="B28" s="52" t="s">
        <v>77</v>
      </c>
      <c r="C28" s="53">
        <v>100</v>
      </c>
      <c r="D28" s="54"/>
      <c r="E28" s="55"/>
    </row>
    <row r="29" spans="1:5" ht="18.75" customHeight="1" x14ac:dyDescent="0.25">
      <c r="A29" s="56"/>
      <c r="B29" s="56"/>
      <c r="C29" s="56"/>
      <c r="D29" s="56"/>
      <c r="E29" s="56"/>
    </row>
    <row r="30" spans="1:5" ht="20.100000000000001" customHeight="1" x14ac:dyDescent="0.25">
      <c r="A30" s="57" t="s">
        <v>78</v>
      </c>
      <c r="B30" s="58"/>
      <c r="C30" s="59"/>
      <c r="D30" s="60">
        <f>AVERAGE(D13:D28)</f>
        <v>100</v>
      </c>
      <c r="E30" s="61"/>
    </row>
    <row r="31" spans="1:5" ht="20.100000000000001" customHeight="1" x14ac:dyDescent="0.25">
      <c r="A31" s="57" t="s">
        <v>79</v>
      </c>
      <c r="B31" s="58"/>
      <c r="C31" s="62">
        <f>D30</f>
        <v>100</v>
      </c>
      <c r="D31" s="63"/>
      <c r="E31" s="61"/>
    </row>
    <row r="32" spans="1:5" ht="22.5" customHeight="1" x14ac:dyDescent="0.25">
      <c r="A32" s="28"/>
      <c r="B32" s="28"/>
      <c r="C32" s="28"/>
      <c r="D32" s="28"/>
      <c r="E32" s="28"/>
    </row>
    <row r="33" spans="1:5" ht="34.5" customHeight="1" x14ac:dyDescent="0.25">
      <c r="A33" s="64" t="s">
        <v>80</v>
      </c>
      <c r="B33" s="65"/>
      <c r="C33" s="66">
        <f>C31</f>
        <v>100</v>
      </c>
      <c r="D33" s="66"/>
      <c r="E33" s="67"/>
    </row>
    <row r="34" spans="1:5" x14ac:dyDescent="0.25">
      <c r="A34" s="23" t="s">
        <v>81</v>
      </c>
      <c r="B34" s="23"/>
      <c r="C34" s="23"/>
      <c r="D34" s="23"/>
      <c r="E34" s="23"/>
    </row>
    <row r="35" spans="1:5" ht="52.5" customHeight="1" x14ac:dyDescent="0.25">
      <c r="A35" s="29" t="s">
        <v>82</v>
      </c>
      <c r="B35" s="29"/>
      <c r="C35" s="29"/>
      <c r="D35" s="29"/>
      <c r="E35" s="29"/>
    </row>
    <row r="36" spans="1:5" ht="5.0999999999999996" customHeight="1" x14ac:dyDescent="0.25">
      <c r="A36" s="17"/>
      <c r="B36" s="17"/>
      <c r="C36" s="17"/>
      <c r="D36" s="17"/>
      <c r="E36" s="17"/>
    </row>
    <row r="37" spans="1:5" x14ac:dyDescent="0.25">
      <c r="A37" s="30" t="s">
        <v>83</v>
      </c>
      <c r="B37" s="30"/>
      <c r="C37" s="30"/>
      <c r="D37" s="30"/>
      <c r="E37" s="30"/>
    </row>
    <row r="38" spans="1:5" ht="69.95" customHeight="1" x14ac:dyDescent="0.25">
      <c r="A38" s="68" t="s">
        <v>84</v>
      </c>
      <c r="B38" s="68"/>
      <c r="C38" s="68"/>
      <c r="D38" s="68"/>
      <c r="E38" s="68"/>
    </row>
    <row r="39" spans="1:5" ht="5.0999999999999996" customHeight="1" x14ac:dyDescent="0.25">
      <c r="A39" s="28"/>
      <c r="B39" s="28"/>
      <c r="C39" s="28"/>
      <c r="D39" s="28"/>
      <c r="E39" s="28"/>
    </row>
    <row r="40" spans="1:5" x14ac:dyDescent="0.25">
      <c r="A40" s="5" t="s">
        <v>85</v>
      </c>
      <c r="B40" s="69">
        <v>45687</v>
      </c>
      <c r="C40" s="19"/>
      <c r="D40" s="19"/>
      <c r="E40" s="19"/>
    </row>
    <row r="41" spans="1:5" ht="37.5" customHeight="1" x14ac:dyDescent="0.25">
      <c r="A41" s="6" t="s">
        <v>86</v>
      </c>
      <c r="B41" s="70" t="s">
        <v>87</v>
      </c>
      <c r="C41" s="70"/>
      <c r="D41" s="70"/>
      <c r="E41" s="70"/>
    </row>
    <row r="42" spans="1:5" ht="39.75" customHeight="1" x14ac:dyDescent="0.25">
      <c r="A42" s="6" t="s">
        <v>88</v>
      </c>
      <c r="B42" s="70" t="s">
        <v>46</v>
      </c>
      <c r="C42" s="70"/>
      <c r="D42" s="70"/>
      <c r="E42" s="70"/>
    </row>
  </sheetData>
  <mergeCells count="39">
    <mergeCell ref="A37:E37"/>
    <mergeCell ref="A38:E38"/>
    <mergeCell ref="A39:E39"/>
    <mergeCell ref="B40:E40"/>
    <mergeCell ref="B41:E41"/>
    <mergeCell ref="B42:E42"/>
    <mergeCell ref="A32:E32"/>
    <mergeCell ref="A33:B33"/>
    <mergeCell ref="C33:E33"/>
    <mergeCell ref="A34:E34"/>
    <mergeCell ref="A35:E35"/>
    <mergeCell ref="A36:E36"/>
    <mergeCell ref="A22:A28"/>
    <mergeCell ref="D22:D28"/>
    <mergeCell ref="E22:E28"/>
    <mergeCell ref="A29:E29"/>
    <mergeCell ref="A30:B30"/>
    <mergeCell ref="A31:B31"/>
    <mergeCell ref="C31:D31"/>
    <mergeCell ref="A17:A18"/>
    <mergeCell ref="D17:D18"/>
    <mergeCell ref="E17:E18"/>
    <mergeCell ref="A19:A21"/>
    <mergeCell ref="D19:D21"/>
    <mergeCell ref="E19:E21"/>
    <mergeCell ref="B7:E7"/>
    <mergeCell ref="A8:E8"/>
    <mergeCell ref="A9:E9"/>
    <mergeCell ref="A10:E10"/>
    <mergeCell ref="A11:E11"/>
    <mergeCell ref="A13:A16"/>
    <mergeCell ref="D13:D16"/>
    <mergeCell ref="E13:E16"/>
    <mergeCell ref="A1:E1"/>
    <mergeCell ref="A2:E2"/>
    <mergeCell ref="A3:E3"/>
    <mergeCell ref="A4:E4"/>
    <mergeCell ref="B5:E5"/>
    <mergeCell ref="B6:E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CA66-7603-44CC-82BA-AA9FC249522D}">
  <sheetPr>
    <pageSetUpPr fitToPage="1"/>
  </sheetPr>
  <dimension ref="A1:E40"/>
  <sheetViews>
    <sheetView topLeftCell="A17" workbookViewId="0">
      <selection activeCell="A10" sqref="A10:E10"/>
    </sheetView>
  </sheetViews>
  <sheetFormatPr baseColWidth="10" defaultColWidth="11" defaultRowHeight="15" x14ac:dyDescent="0.25"/>
  <cols>
    <col min="1" max="1" width="52.5703125" style="1" customWidth="1"/>
    <col min="2" max="2" width="41.5703125" style="1" customWidth="1"/>
    <col min="3" max="3" width="40.7109375" style="1" customWidth="1"/>
    <col min="4" max="4" width="36.28515625" style="1" customWidth="1"/>
    <col min="5" max="5" width="63.71093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35" t="s">
        <v>47</v>
      </c>
      <c r="B5" s="36" t="s">
        <v>110</v>
      </c>
      <c r="C5" s="36"/>
      <c r="D5" s="36"/>
      <c r="E5" s="36"/>
    </row>
    <row r="6" spans="1:5" ht="20.100000000000001" customHeight="1" x14ac:dyDescent="0.25">
      <c r="A6" s="35" t="s">
        <v>5</v>
      </c>
      <c r="B6" s="37" t="s">
        <v>6</v>
      </c>
      <c r="C6" s="37"/>
      <c r="D6" s="37"/>
      <c r="E6" s="37"/>
    </row>
    <row r="7" spans="1:5" ht="20.100000000000001" customHeight="1" x14ac:dyDescent="0.25">
      <c r="A7" s="2" t="s">
        <v>7</v>
      </c>
      <c r="B7" s="38" t="s">
        <v>6</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49</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78" customHeight="1" x14ac:dyDescent="0.25">
      <c r="A13" s="41" t="s">
        <v>109</v>
      </c>
      <c r="B13" s="43" t="s">
        <v>108</v>
      </c>
      <c r="C13" s="43">
        <v>100</v>
      </c>
      <c r="D13" s="41">
        <f>+AVERAGE(C13:C16)</f>
        <v>100</v>
      </c>
      <c r="E13" s="44" t="s">
        <v>107</v>
      </c>
    </row>
    <row r="14" spans="1:5" ht="58.5" customHeight="1" x14ac:dyDescent="0.25">
      <c r="A14" s="45"/>
      <c r="B14" s="43" t="s">
        <v>106</v>
      </c>
      <c r="C14" s="43">
        <v>100</v>
      </c>
      <c r="D14" s="45"/>
      <c r="E14" s="46"/>
    </row>
    <row r="15" spans="1:5" ht="84.75" customHeight="1" x14ac:dyDescent="0.25">
      <c r="A15" s="45"/>
      <c r="B15" s="43" t="s">
        <v>105</v>
      </c>
      <c r="C15" s="43">
        <v>100</v>
      </c>
      <c r="D15" s="45"/>
      <c r="E15" s="46"/>
    </row>
    <row r="16" spans="1:5" ht="79.5" customHeight="1" x14ac:dyDescent="0.25">
      <c r="A16" s="47"/>
      <c r="B16" s="43" t="s">
        <v>104</v>
      </c>
      <c r="C16" s="43">
        <v>100</v>
      </c>
      <c r="D16" s="47"/>
      <c r="E16" s="48"/>
    </row>
    <row r="17" spans="1:5" ht="74.25" customHeight="1" x14ac:dyDescent="0.25">
      <c r="A17" s="41" t="s">
        <v>103</v>
      </c>
      <c r="B17" s="42" t="s">
        <v>102</v>
      </c>
      <c r="C17" s="43">
        <v>100</v>
      </c>
      <c r="D17" s="41">
        <f>AVERAGE(C17:C19)</f>
        <v>100</v>
      </c>
      <c r="E17" s="44" t="s">
        <v>101</v>
      </c>
    </row>
    <row r="18" spans="1:5" ht="74.25" customHeight="1" x14ac:dyDescent="0.25">
      <c r="A18" s="45"/>
      <c r="B18" s="42" t="s">
        <v>100</v>
      </c>
      <c r="C18" s="43">
        <v>100</v>
      </c>
      <c r="D18" s="45"/>
      <c r="E18" s="46"/>
    </row>
    <row r="19" spans="1:5" ht="74.25" customHeight="1" x14ac:dyDescent="0.25">
      <c r="A19" s="45"/>
      <c r="B19" s="42" t="s">
        <v>99</v>
      </c>
      <c r="C19" s="43">
        <v>100</v>
      </c>
      <c r="D19" s="45"/>
      <c r="E19" s="46"/>
    </row>
    <row r="20" spans="1:5" ht="60" customHeight="1" x14ac:dyDescent="0.25">
      <c r="A20" s="51" t="s">
        <v>98</v>
      </c>
      <c r="B20" s="81" t="s">
        <v>97</v>
      </c>
      <c r="C20" s="80">
        <v>100</v>
      </c>
      <c r="D20" s="79">
        <f>AVERAGE(C20:C26)</f>
        <v>100</v>
      </c>
      <c r="E20" s="55" t="s">
        <v>96</v>
      </c>
    </row>
    <row r="21" spans="1:5" ht="45" x14ac:dyDescent="0.25">
      <c r="A21" s="51"/>
      <c r="B21" s="81" t="s">
        <v>95</v>
      </c>
      <c r="C21" s="80">
        <v>100</v>
      </c>
      <c r="D21" s="79"/>
      <c r="E21" s="55"/>
    </row>
    <row r="22" spans="1:5" ht="45" x14ac:dyDescent="0.25">
      <c r="A22" s="51"/>
      <c r="B22" s="81" t="s">
        <v>94</v>
      </c>
      <c r="C22" s="80">
        <v>100</v>
      </c>
      <c r="D22" s="79"/>
      <c r="E22" s="55"/>
    </row>
    <row r="23" spans="1:5" ht="45" x14ac:dyDescent="0.25">
      <c r="A23" s="51"/>
      <c r="B23" s="81" t="s">
        <v>93</v>
      </c>
      <c r="C23" s="80">
        <v>100</v>
      </c>
      <c r="D23" s="79"/>
      <c r="E23" s="55"/>
    </row>
    <row r="24" spans="1:5" ht="30" x14ac:dyDescent="0.25">
      <c r="A24" s="51"/>
      <c r="B24" s="81" t="s">
        <v>92</v>
      </c>
      <c r="C24" s="80">
        <v>100</v>
      </c>
      <c r="D24" s="79"/>
      <c r="E24" s="55"/>
    </row>
    <row r="25" spans="1:5" ht="60" x14ac:dyDescent="0.25">
      <c r="A25" s="51"/>
      <c r="B25" s="81" t="s">
        <v>91</v>
      </c>
      <c r="C25" s="80">
        <v>100</v>
      </c>
      <c r="D25" s="79"/>
      <c r="E25" s="55"/>
    </row>
    <row r="26" spans="1:5" ht="30" x14ac:dyDescent="0.25">
      <c r="A26" s="51"/>
      <c r="B26" s="81" t="s">
        <v>90</v>
      </c>
      <c r="C26" s="80">
        <v>100</v>
      </c>
      <c r="D26" s="79"/>
      <c r="E26" s="55"/>
    </row>
    <row r="27" spans="1:5" ht="18.75" customHeight="1" x14ac:dyDescent="0.25">
      <c r="A27" s="56"/>
      <c r="B27" s="28"/>
      <c r="C27" s="28"/>
      <c r="D27" s="56"/>
      <c r="E27" s="56"/>
    </row>
    <row r="28" spans="1:5" ht="20.100000000000001" customHeight="1" x14ac:dyDescent="0.25">
      <c r="A28" s="57" t="s">
        <v>78</v>
      </c>
      <c r="B28" s="58"/>
      <c r="C28" s="59"/>
      <c r="D28" s="59">
        <f>AVERAGE(D13:D26)</f>
        <v>100</v>
      </c>
      <c r="E28" s="61"/>
    </row>
    <row r="29" spans="1:5" ht="20.100000000000001" customHeight="1" x14ac:dyDescent="0.25">
      <c r="A29" s="57" t="s">
        <v>79</v>
      </c>
      <c r="B29" s="58"/>
      <c r="C29" s="78">
        <f>D28</f>
        <v>100</v>
      </c>
      <c r="D29" s="77"/>
      <c r="E29" s="61"/>
    </row>
    <row r="30" spans="1:5" ht="22.5" customHeight="1" x14ac:dyDescent="0.25">
      <c r="A30" s="28"/>
      <c r="B30" s="28"/>
      <c r="C30" s="28"/>
      <c r="D30" s="28"/>
      <c r="E30" s="28"/>
    </row>
    <row r="31" spans="1:5" ht="34.5" customHeight="1" x14ac:dyDescent="0.25">
      <c r="A31" s="64" t="s">
        <v>80</v>
      </c>
      <c r="B31" s="65"/>
      <c r="C31" s="76">
        <f>C29</f>
        <v>100</v>
      </c>
      <c r="D31" s="76"/>
      <c r="E31" s="75"/>
    </row>
    <row r="32" spans="1:5" x14ac:dyDescent="0.25">
      <c r="A32" s="23" t="s">
        <v>81</v>
      </c>
      <c r="B32" s="23"/>
      <c r="C32" s="23"/>
      <c r="D32" s="23"/>
      <c r="E32" s="23"/>
    </row>
    <row r="33" spans="1:5" ht="69.95" customHeight="1" x14ac:dyDescent="0.25">
      <c r="A33" s="29" t="s">
        <v>89</v>
      </c>
      <c r="B33" s="29"/>
      <c r="C33" s="29"/>
      <c r="D33" s="29"/>
      <c r="E33" s="29"/>
    </row>
    <row r="34" spans="1:5" ht="5.0999999999999996" customHeight="1" x14ac:dyDescent="0.25">
      <c r="A34" s="17"/>
      <c r="B34" s="17"/>
      <c r="C34" s="17"/>
      <c r="D34" s="17"/>
      <c r="E34" s="17"/>
    </row>
    <row r="35" spans="1:5" x14ac:dyDescent="0.25">
      <c r="A35" s="30" t="s">
        <v>83</v>
      </c>
      <c r="B35" s="30"/>
      <c r="C35" s="30"/>
      <c r="D35" s="30"/>
      <c r="E35" s="30"/>
    </row>
    <row r="36" spans="1:5" ht="69.95" customHeight="1" x14ac:dyDescent="0.25">
      <c r="A36" s="68" t="s">
        <v>84</v>
      </c>
      <c r="B36" s="68"/>
      <c r="C36" s="68"/>
      <c r="D36" s="68"/>
      <c r="E36" s="68"/>
    </row>
    <row r="37" spans="1:5" ht="5.0999999999999996" customHeight="1" x14ac:dyDescent="0.25">
      <c r="A37" s="28"/>
      <c r="B37" s="27"/>
      <c r="C37" s="27"/>
      <c r="D37" s="27"/>
      <c r="E37" s="27"/>
    </row>
    <row r="38" spans="1:5" ht="19.5" customHeight="1" x14ac:dyDescent="0.25">
      <c r="A38" s="74" t="s">
        <v>85</v>
      </c>
      <c r="B38" s="73">
        <v>45687</v>
      </c>
      <c r="C38" s="36"/>
      <c r="D38" s="36"/>
      <c r="E38" s="36"/>
    </row>
    <row r="39" spans="1:5" ht="37.5" customHeight="1" x14ac:dyDescent="0.25">
      <c r="A39" s="72" t="s">
        <v>86</v>
      </c>
      <c r="B39" s="71" t="s">
        <v>87</v>
      </c>
      <c r="C39" s="71"/>
      <c r="D39" s="71"/>
      <c r="E39" s="71"/>
    </row>
    <row r="40" spans="1:5" ht="39.75" customHeight="1" x14ac:dyDescent="0.25">
      <c r="A40" s="72" t="s">
        <v>88</v>
      </c>
      <c r="B40" s="71" t="s">
        <v>46</v>
      </c>
      <c r="C40" s="71"/>
      <c r="D40" s="71"/>
      <c r="E40" s="71"/>
    </row>
  </sheetData>
  <mergeCells count="36">
    <mergeCell ref="A30:E30"/>
    <mergeCell ref="A31:B31"/>
    <mergeCell ref="A35:E35"/>
    <mergeCell ref="A36:E36"/>
    <mergeCell ref="A32:E32"/>
    <mergeCell ref="B40:E40"/>
    <mergeCell ref="B38:E38"/>
    <mergeCell ref="B39:E39"/>
    <mergeCell ref="C31:E31"/>
    <mergeCell ref="A37:E37"/>
    <mergeCell ref="A33:E33"/>
    <mergeCell ref="A34:E34"/>
    <mergeCell ref="A1:E1"/>
    <mergeCell ref="A2:E2"/>
    <mergeCell ref="A3:E3"/>
    <mergeCell ref="A4:E4"/>
    <mergeCell ref="A8:E8"/>
    <mergeCell ref="B5:E5"/>
    <mergeCell ref="B6:E6"/>
    <mergeCell ref="B7:E7"/>
    <mergeCell ref="A29:B29"/>
    <mergeCell ref="A10:E10"/>
    <mergeCell ref="A9:E9"/>
    <mergeCell ref="A13:A16"/>
    <mergeCell ref="D13:D16"/>
    <mergeCell ref="E13:E16"/>
    <mergeCell ref="A17:A19"/>
    <mergeCell ref="D17:D19"/>
    <mergeCell ref="E17:E19"/>
    <mergeCell ref="C29:D29"/>
    <mergeCell ref="A11:E11"/>
    <mergeCell ref="A27:E27"/>
    <mergeCell ref="E20:E26"/>
    <mergeCell ref="A20:A26"/>
    <mergeCell ref="D20:D26"/>
    <mergeCell ref="A28:B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12A7-2BCD-415B-8570-0FDEA6734F09}">
  <sheetPr>
    <pageSetUpPr fitToPage="1"/>
  </sheetPr>
  <dimension ref="A1:E38"/>
  <sheetViews>
    <sheetView zoomScale="70" zoomScaleNormal="70" workbookViewId="0">
      <selection activeCell="C26" sqref="C26:D27"/>
    </sheetView>
  </sheetViews>
  <sheetFormatPr baseColWidth="10" defaultColWidth="11" defaultRowHeight="15" x14ac:dyDescent="0.25"/>
  <cols>
    <col min="1" max="1" width="52.5703125" style="1" customWidth="1"/>
    <col min="2" max="2" width="41.5703125" style="1" customWidth="1"/>
    <col min="3" max="3" width="46.28515625" style="1" customWidth="1"/>
    <col min="4" max="4" width="41.5703125" style="1" customWidth="1"/>
    <col min="5" max="5" width="57.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129</v>
      </c>
      <c r="C5" s="18"/>
      <c r="D5" s="18"/>
      <c r="E5" s="18"/>
    </row>
    <row r="6" spans="1:5" ht="20.100000000000001" customHeight="1" x14ac:dyDescent="0.25">
      <c r="A6" s="2" t="s">
        <v>5</v>
      </c>
      <c r="B6" s="14" t="s">
        <v>6</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49</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8.25" customHeight="1" x14ac:dyDescent="0.25">
      <c r="A13" s="41" t="s">
        <v>128</v>
      </c>
      <c r="B13" s="42" t="s">
        <v>127</v>
      </c>
      <c r="C13" s="43">
        <v>100</v>
      </c>
      <c r="D13" s="41">
        <f>+AVERAGE(C13:C16)</f>
        <v>100</v>
      </c>
      <c r="E13" s="86" t="s">
        <v>126</v>
      </c>
    </row>
    <row r="14" spans="1:5" ht="71.25" customHeight="1" x14ac:dyDescent="0.25">
      <c r="A14" s="45"/>
      <c r="B14" s="42" t="s">
        <v>125</v>
      </c>
      <c r="C14" s="43">
        <v>100</v>
      </c>
      <c r="D14" s="45"/>
      <c r="E14" s="83"/>
    </row>
    <row r="15" spans="1:5" ht="102" customHeight="1" x14ac:dyDescent="0.25">
      <c r="A15" s="45"/>
      <c r="B15" s="42" t="s">
        <v>124</v>
      </c>
      <c r="C15" s="43">
        <v>100</v>
      </c>
      <c r="D15" s="45"/>
      <c r="E15" s="83"/>
    </row>
    <row r="16" spans="1:5" ht="84" customHeight="1" x14ac:dyDescent="0.25">
      <c r="A16" s="47"/>
      <c r="B16" s="42" t="s">
        <v>123</v>
      </c>
      <c r="C16" s="43">
        <v>100</v>
      </c>
      <c r="D16" s="47"/>
      <c r="E16" s="89"/>
    </row>
    <row r="17" spans="1:5" ht="60" customHeight="1" x14ac:dyDescent="0.25">
      <c r="A17" s="88" t="s">
        <v>122</v>
      </c>
      <c r="B17" s="42" t="s">
        <v>121</v>
      </c>
      <c r="C17" s="43">
        <v>100</v>
      </c>
      <c r="D17" s="87">
        <f>AVERAGE(C17:C23)</f>
        <v>100</v>
      </c>
      <c r="E17" s="86" t="s">
        <v>120</v>
      </c>
    </row>
    <row r="18" spans="1:5" ht="30" x14ac:dyDescent="0.25">
      <c r="A18" s="85"/>
      <c r="B18" s="42" t="s">
        <v>119</v>
      </c>
      <c r="C18" s="43">
        <v>100</v>
      </c>
      <c r="D18" s="84"/>
      <c r="E18" s="83"/>
    </row>
    <row r="19" spans="1:5" ht="30" x14ac:dyDescent="0.25">
      <c r="A19" s="85"/>
      <c r="B19" s="42" t="s">
        <v>118</v>
      </c>
      <c r="C19" s="43">
        <v>100</v>
      </c>
      <c r="D19" s="84"/>
      <c r="E19" s="83"/>
    </row>
    <row r="20" spans="1:5" ht="30" x14ac:dyDescent="0.25">
      <c r="A20" s="85"/>
      <c r="B20" s="42" t="s">
        <v>117</v>
      </c>
      <c r="C20" s="43">
        <v>100</v>
      </c>
      <c r="D20" s="84"/>
      <c r="E20" s="83"/>
    </row>
    <row r="21" spans="1:5" ht="45" x14ac:dyDescent="0.25">
      <c r="A21" s="85"/>
      <c r="B21" s="42" t="s">
        <v>116</v>
      </c>
      <c r="C21" s="43">
        <v>100</v>
      </c>
      <c r="D21" s="84"/>
      <c r="E21" s="83"/>
    </row>
    <row r="22" spans="1:5" ht="30" x14ac:dyDescent="0.25">
      <c r="A22" s="85"/>
      <c r="B22" s="42" t="s">
        <v>115</v>
      </c>
      <c r="C22" s="43">
        <v>100</v>
      </c>
      <c r="D22" s="84"/>
      <c r="E22" s="83"/>
    </row>
    <row r="23" spans="1:5" ht="60" x14ac:dyDescent="0.25">
      <c r="A23" s="85"/>
      <c r="B23" s="42" t="s">
        <v>114</v>
      </c>
      <c r="C23" s="43">
        <v>100</v>
      </c>
      <c r="D23" s="84"/>
      <c r="E23" s="83"/>
    </row>
    <row r="24" spans="1:5" x14ac:dyDescent="0.25">
      <c r="A24" s="42"/>
      <c r="B24" s="42"/>
      <c r="C24" s="42"/>
      <c r="D24" s="42"/>
      <c r="E24" s="42"/>
    </row>
    <row r="25" spans="1:5" ht="18.75" customHeight="1" x14ac:dyDescent="0.25">
      <c r="A25" s="28"/>
      <c r="B25" s="28"/>
      <c r="C25" s="28"/>
      <c r="D25" s="28"/>
      <c r="E25" s="28"/>
    </row>
    <row r="26" spans="1:5" ht="20.100000000000001" customHeight="1" x14ac:dyDescent="0.25">
      <c r="A26" s="57" t="s">
        <v>78</v>
      </c>
      <c r="B26" s="58"/>
      <c r="C26" s="90"/>
      <c r="D26" s="90">
        <f>AVERAGE(D13:D24)</f>
        <v>100</v>
      </c>
      <c r="E26" s="61"/>
    </row>
    <row r="27" spans="1:5" ht="20.100000000000001" customHeight="1" x14ac:dyDescent="0.25">
      <c r="A27" s="57" t="s">
        <v>79</v>
      </c>
      <c r="B27" s="58"/>
      <c r="C27" s="91">
        <v>100</v>
      </c>
      <c r="D27" s="92"/>
      <c r="E27" s="61"/>
    </row>
    <row r="28" spans="1:5" ht="22.5" customHeight="1" x14ac:dyDescent="0.25">
      <c r="A28" s="28"/>
      <c r="B28" s="28"/>
      <c r="C28" s="28"/>
      <c r="D28" s="28"/>
      <c r="E28" s="28"/>
    </row>
    <row r="29" spans="1:5" ht="34.5" customHeight="1" x14ac:dyDescent="0.25">
      <c r="A29" s="64" t="s">
        <v>80</v>
      </c>
      <c r="B29" s="65"/>
      <c r="C29" s="76">
        <f>C27</f>
        <v>100</v>
      </c>
      <c r="D29" s="76"/>
      <c r="E29" s="75"/>
    </row>
    <row r="30" spans="1:5" x14ac:dyDescent="0.25">
      <c r="A30" s="23" t="s">
        <v>81</v>
      </c>
      <c r="B30" s="23"/>
      <c r="C30" s="23"/>
      <c r="D30" s="23"/>
      <c r="E30" s="23"/>
    </row>
    <row r="31" spans="1:5" ht="119.25" customHeight="1" x14ac:dyDescent="0.25">
      <c r="A31" s="82" t="s">
        <v>113</v>
      </c>
      <c r="B31" s="82"/>
      <c r="C31" s="82"/>
      <c r="D31" s="82"/>
      <c r="E31" s="82"/>
    </row>
    <row r="32" spans="1:5" ht="5.0999999999999996" customHeight="1" x14ac:dyDescent="0.25">
      <c r="A32" s="17"/>
      <c r="B32" s="17"/>
      <c r="C32" s="17"/>
      <c r="D32" s="17"/>
      <c r="E32" s="17"/>
    </row>
    <row r="33" spans="1:5" x14ac:dyDescent="0.25">
      <c r="A33" s="30" t="s">
        <v>83</v>
      </c>
      <c r="B33" s="30"/>
      <c r="C33" s="30"/>
      <c r="D33" s="30"/>
      <c r="E33" s="30"/>
    </row>
    <row r="34" spans="1:5" ht="69.95" customHeight="1" x14ac:dyDescent="0.25">
      <c r="A34" s="68" t="s">
        <v>112</v>
      </c>
      <c r="B34" s="68"/>
      <c r="C34" s="68"/>
      <c r="D34" s="68"/>
      <c r="E34" s="68"/>
    </row>
    <row r="35" spans="1:5" ht="5.0999999999999996" customHeight="1" x14ac:dyDescent="0.25">
      <c r="A35" s="28"/>
      <c r="B35" s="28"/>
      <c r="C35" s="28"/>
      <c r="D35" s="28"/>
      <c r="E35" s="28"/>
    </row>
    <row r="36" spans="1:5" x14ac:dyDescent="0.25">
      <c r="A36" s="5" t="s">
        <v>85</v>
      </c>
      <c r="B36" s="34">
        <v>45687</v>
      </c>
      <c r="C36" s="18"/>
      <c r="D36" s="18"/>
      <c r="E36" s="18"/>
    </row>
    <row r="37" spans="1:5" ht="37.5" customHeight="1" x14ac:dyDescent="0.25">
      <c r="A37" s="6" t="s">
        <v>86</v>
      </c>
      <c r="B37" s="24" t="s">
        <v>111</v>
      </c>
      <c r="C37" s="25"/>
      <c r="D37" s="25"/>
      <c r="E37" s="25"/>
    </row>
    <row r="38" spans="1:5" ht="39.75" customHeight="1" x14ac:dyDescent="0.25">
      <c r="A38" s="6" t="s">
        <v>88</v>
      </c>
      <c r="B38" s="24" t="s">
        <v>46</v>
      </c>
      <c r="C38" s="25"/>
      <c r="D38" s="25"/>
      <c r="E38" s="25"/>
    </row>
  </sheetData>
  <mergeCells count="33">
    <mergeCell ref="A26:B26"/>
    <mergeCell ref="A27:B27"/>
    <mergeCell ref="A17:A23"/>
    <mergeCell ref="A9:E9"/>
    <mergeCell ref="A13:A16"/>
    <mergeCell ref="D13:D16"/>
    <mergeCell ref="E13:E16"/>
    <mergeCell ref="D17:D23"/>
    <mergeCell ref="A28:E28"/>
    <mergeCell ref="C27:D27"/>
    <mergeCell ref="A11:E11"/>
    <mergeCell ref="A25:E25"/>
    <mergeCell ref="E17:E23"/>
    <mergeCell ref="A29:B29"/>
    <mergeCell ref="A1:E1"/>
    <mergeCell ref="A2:E2"/>
    <mergeCell ref="A3:E3"/>
    <mergeCell ref="A4:E4"/>
    <mergeCell ref="A8:E8"/>
    <mergeCell ref="B5:E5"/>
    <mergeCell ref="B6:E6"/>
    <mergeCell ref="B7:E7"/>
    <mergeCell ref="A10:E10"/>
    <mergeCell ref="B38:E38"/>
    <mergeCell ref="B36:E36"/>
    <mergeCell ref="B37:E37"/>
    <mergeCell ref="C29:E29"/>
    <mergeCell ref="A35:E35"/>
    <mergeCell ref="A31:E31"/>
    <mergeCell ref="A32:E32"/>
    <mergeCell ref="A33:E33"/>
    <mergeCell ref="A34:E34"/>
    <mergeCell ref="A30:E3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96B7-6B46-4F1E-9EAA-01C602D90C0D}">
  <sheetPr>
    <pageSetUpPr fitToPage="1"/>
  </sheetPr>
  <dimension ref="A1:E61"/>
  <sheetViews>
    <sheetView topLeftCell="A17" zoomScaleNormal="100" workbookViewId="0">
      <selection activeCell="A13" sqref="A13:E16"/>
    </sheetView>
  </sheetViews>
  <sheetFormatPr baseColWidth="10" defaultColWidth="11" defaultRowHeight="15" x14ac:dyDescent="0.25"/>
  <cols>
    <col min="1" max="1" width="52.5703125" style="1" customWidth="1"/>
    <col min="2" max="2" width="41.5703125" style="1" customWidth="1"/>
    <col min="3" max="3" width="30.140625" style="1" customWidth="1"/>
    <col min="4" max="4" width="28.7109375" style="1" customWidth="1"/>
    <col min="5" max="5" width="86.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9" t="s">
        <v>187</v>
      </c>
      <c r="C5" s="19"/>
      <c r="D5" s="19"/>
      <c r="E5" s="19"/>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82.5" customHeight="1" x14ac:dyDescent="0.25">
      <c r="A10" s="20" t="s">
        <v>186</v>
      </c>
      <c r="B10" s="117"/>
      <c r="C10" s="117"/>
      <c r="D10" s="117"/>
      <c r="E10" s="116"/>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60" customHeight="1" x14ac:dyDescent="0.25">
      <c r="A13" s="41" t="s">
        <v>185</v>
      </c>
      <c r="B13" s="42" t="s">
        <v>184</v>
      </c>
      <c r="C13" s="43">
        <v>80</v>
      </c>
      <c r="D13" s="41">
        <v>100</v>
      </c>
      <c r="E13" s="44" t="s">
        <v>183</v>
      </c>
    </row>
    <row r="14" spans="1:5" ht="60" customHeight="1" x14ac:dyDescent="0.25">
      <c r="A14" s="45"/>
      <c r="B14" s="42" t="s">
        <v>182</v>
      </c>
      <c r="C14" s="43">
        <v>80</v>
      </c>
      <c r="D14" s="45"/>
      <c r="E14" s="46"/>
    </row>
    <row r="15" spans="1:5" ht="60" customHeight="1" x14ac:dyDescent="0.25">
      <c r="A15" s="45"/>
      <c r="B15" s="42" t="s">
        <v>181</v>
      </c>
      <c r="C15" s="43">
        <v>100</v>
      </c>
      <c r="D15" s="45"/>
      <c r="E15" s="46"/>
    </row>
    <row r="16" spans="1:5" ht="60" customHeight="1" x14ac:dyDescent="0.25">
      <c r="A16" s="45"/>
      <c r="B16" s="42" t="s">
        <v>180</v>
      </c>
      <c r="C16" s="43">
        <v>100</v>
      </c>
      <c r="D16" s="45"/>
      <c r="E16" s="46"/>
    </row>
    <row r="17" spans="1:5" ht="109.5" customHeight="1" x14ac:dyDescent="0.25">
      <c r="A17" s="41" t="s">
        <v>179</v>
      </c>
      <c r="B17" s="42" t="s">
        <v>178</v>
      </c>
      <c r="C17" s="43">
        <v>100</v>
      </c>
      <c r="D17" s="41">
        <f>+AVERAGE(C17:C19)</f>
        <v>100</v>
      </c>
      <c r="E17" s="44" t="s">
        <v>177</v>
      </c>
    </row>
    <row r="18" spans="1:5" ht="117.75" customHeight="1" x14ac:dyDescent="0.25">
      <c r="A18" s="45"/>
      <c r="B18" s="42" t="s">
        <v>176</v>
      </c>
      <c r="C18" s="43">
        <v>100</v>
      </c>
      <c r="D18" s="45"/>
      <c r="E18" s="46"/>
    </row>
    <row r="19" spans="1:5" ht="109.5" customHeight="1" x14ac:dyDescent="0.25">
      <c r="A19" s="45"/>
      <c r="B19" s="42" t="s">
        <v>175</v>
      </c>
      <c r="C19" s="43">
        <v>100</v>
      </c>
      <c r="D19" s="45"/>
      <c r="E19" s="46"/>
    </row>
    <row r="20" spans="1:5" ht="117.75" customHeight="1" x14ac:dyDescent="0.25">
      <c r="A20" s="41" t="s">
        <v>174</v>
      </c>
      <c r="B20" s="42" t="s">
        <v>173</v>
      </c>
      <c r="C20" s="43">
        <v>100</v>
      </c>
      <c r="D20" s="41">
        <f>+AVERAGE(C20:C22)</f>
        <v>100</v>
      </c>
      <c r="E20" s="44" t="s">
        <v>172</v>
      </c>
    </row>
    <row r="21" spans="1:5" ht="117.75" customHeight="1" x14ac:dyDescent="0.25">
      <c r="A21" s="45"/>
      <c r="B21" s="42" t="s">
        <v>171</v>
      </c>
      <c r="C21" s="43">
        <v>100</v>
      </c>
      <c r="D21" s="45"/>
      <c r="E21" s="46"/>
    </row>
    <row r="22" spans="1:5" ht="117.75" customHeight="1" x14ac:dyDescent="0.25">
      <c r="A22" s="45"/>
      <c r="B22" s="42" t="s">
        <v>170</v>
      </c>
      <c r="C22" s="43">
        <v>100</v>
      </c>
      <c r="D22" s="45"/>
      <c r="E22" s="46"/>
    </row>
    <row r="23" spans="1:5" ht="84.75" customHeight="1" x14ac:dyDescent="0.25">
      <c r="A23" s="41" t="s">
        <v>169</v>
      </c>
      <c r="B23" s="42" t="s">
        <v>168</v>
      </c>
      <c r="C23" s="114">
        <v>100</v>
      </c>
      <c r="D23" s="115">
        <f>AVERAGE(C23:C24)</f>
        <v>100</v>
      </c>
      <c r="E23" s="44" t="s">
        <v>167</v>
      </c>
    </row>
    <row r="24" spans="1:5" ht="84.75" customHeight="1" x14ac:dyDescent="0.25">
      <c r="A24" s="45"/>
      <c r="B24" s="42" t="s">
        <v>166</v>
      </c>
      <c r="C24" s="114">
        <v>100</v>
      </c>
      <c r="D24" s="113"/>
      <c r="E24" s="46"/>
    </row>
    <row r="25" spans="1:5" ht="222.75" customHeight="1" x14ac:dyDescent="0.25">
      <c r="A25" s="41" t="s">
        <v>165</v>
      </c>
      <c r="B25" s="42" t="s">
        <v>164</v>
      </c>
      <c r="C25" s="43">
        <v>100</v>
      </c>
      <c r="D25" s="112">
        <f>AVERAGE(C25:C26)</f>
        <v>100</v>
      </c>
      <c r="E25" s="44" t="s">
        <v>163</v>
      </c>
    </row>
    <row r="26" spans="1:5" ht="222.75" customHeight="1" x14ac:dyDescent="0.25">
      <c r="A26" s="45"/>
      <c r="B26" s="42" t="s">
        <v>162</v>
      </c>
      <c r="C26" s="43">
        <v>100</v>
      </c>
      <c r="D26" s="111"/>
      <c r="E26" s="46"/>
    </row>
    <row r="27" spans="1:5" ht="30" x14ac:dyDescent="0.25">
      <c r="A27" s="41" t="s">
        <v>161</v>
      </c>
      <c r="B27" s="42" t="s">
        <v>160</v>
      </c>
      <c r="C27" s="43">
        <v>100</v>
      </c>
      <c r="D27" s="112">
        <f>AVERAGE(C27:C29)</f>
        <v>100</v>
      </c>
      <c r="E27" s="44" t="s">
        <v>159</v>
      </c>
    </row>
    <row r="28" spans="1:5" ht="60" customHeight="1" x14ac:dyDescent="0.25">
      <c r="A28" s="45"/>
      <c r="B28" s="42" t="s">
        <v>158</v>
      </c>
      <c r="C28" s="43">
        <v>100</v>
      </c>
      <c r="D28" s="111"/>
      <c r="E28" s="46"/>
    </row>
    <row r="29" spans="1:5" ht="45" x14ac:dyDescent="0.25">
      <c r="A29" s="45"/>
      <c r="B29" s="42" t="s">
        <v>157</v>
      </c>
      <c r="C29" s="43">
        <v>100</v>
      </c>
      <c r="D29" s="111"/>
      <c r="E29" s="46"/>
    </row>
    <row r="30" spans="1:5" ht="105.75" customHeight="1" x14ac:dyDescent="0.25">
      <c r="A30" s="41" t="s">
        <v>156</v>
      </c>
      <c r="B30" s="42" t="s">
        <v>155</v>
      </c>
      <c r="C30" s="114">
        <v>100</v>
      </c>
      <c r="D30" s="115">
        <f>AVERAGE(C30:C31)</f>
        <v>100</v>
      </c>
      <c r="E30" s="44" t="s">
        <v>154</v>
      </c>
    </row>
    <row r="31" spans="1:5" ht="145.5" customHeight="1" x14ac:dyDescent="0.25">
      <c r="A31" s="45"/>
      <c r="B31" s="42" t="s">
        <v>153</v>
      </c>
      <c r="C31" s="114">
        <v>100</v>
      </c>
      <c r="D31" s="113"/>
      <c r="E31" s="46"/>
    </row>
    <row r="32" spans="1:5" ht="69" customHeight="1" x14ac:dyDescent="0.25">
      <c r="A32" s="41" t="s">
        <v>152</v>
      </c>
      <c r="B32" s="42" t="s">
        <v>151</v>
      </c>
      <c r="C32" s="43">
        <v>100</v>
      </c>
      <c r="D32" s="112">
        <f>AVERAGE(C32:C34)</f>
        <v>100</v>
      </c>
      <c r="E32" s="44" t="s">
        <v>150</v>
      </c>
    </row>
    <row r="33" spans="1:5" ht="69" customHeight="1" x14ac:dyDescent="0.25">
      <c r="A33" s="45"/>
      <c r="B33" s="42" t="s">
        <v>149</v>
      </c>
      <c r="C33" s="43">
        <v>100</v>
      </c>
      <c r="D33" s="111"/>
      <c r="E33" s="46"/>
    </row>
    <row r="34" spans="1:5" ht="69" customHeight="1" x14ac:dyDescent="0.25">
      <c r="A34" s="45"/>
      <c r="B34" s="49" t="s">
        <v>148</v>
      </c>
      <c r="C34" s="50">
        <v>100</v>
      </c>
      <c r="D34" s="111"/>
      <c r="E34" s="46"/>
    </row>
    <row r="35" spans="1:5" ht="78" customHeight="1" x14ac:dyDescent="0.25">
      <c r="A35" s="51" t="s">
        <v>147</v>
      </c>
      <c r="B35" s="52" t="s">
        <v>146</v>
      </c>
      <c r="C35" s="53">
        <v>100</v>
      </c>
      <c r="D35" s="54">
        <f>+AVERAGE(C35:C41)</f>
        <v>100</v>
      </c>
      <c r="E35" s="55" t="s">
        <v>145</v>
      </c>
    </row>
    <row r="36" spans="1:5" ht="78" customHeight="1" x14ac:dyDescent="0.25">
      <c r="A36" s="51"/>
      <c r="B36" s="52" t="s">
        <v>144</v>
      </c>
      <c r="C36" s="53">
        <v>100</v>
      </c>
      <c r="D36" s="54"/>
      <c r="E36" s="55"/>
    </row>
    <row r="37" spans="1:5" ht="78" customHeight="1" x14ac:dyDescent="0.25">
      <c r="A37" s="51"/>
      <c r="B37" s="52" t="s">
        <v>143</v>
      </c>
      <c r="C37" s="53">
        <v>100</v>
      </c>
      <c r="D37" s="54"/>
      <c r="E37" s="55"/>
    </row>
    <row r="38" spans="1:5" ht="78" customHeight="1" x14ac:dyDescent="0.25">
      <c r="A38" s="51"/>
      <c r="B38" s="52" t="s">
        <v>142</v>
      </c>
      <c r="C38" s="53">
        <v>100</v>
      </c>
      <c r="D38" s="54"/>
      <c r="E38" s="55"/>
    </row>
    <row r="39" spans="1:5" ht="78" customHeight="1" x14ac:dyDescent="0.25">
      <c r="A39" s="51"/>
      <c r="B39" s="52" t="s">
        <v>141</v>
      </c>
      <c r="C39" s="53">
        <v>100</v>
      </c>
      <c r="D39" s="54"/>
      <c r="E39" s="55"/>
    </row>
    <row r="40" spans="1:5" ht="90.75" customHeight="1" x14ac:dyDescent="0.25">
      <c r="A40" s="51"/>
      <c r="B40" s="52" t="s">
        <v>140</v>
      </c>
      <c r="C40" s="53">
        <v>100</v>
      </c>
      <c r="D40" s="54"/>
      <c r="E40" s="55"/>
    </row>
    <row r="41" spans="1:5" ht="84.75" customHeight="1" x14ac:dyDescent="0.25">
      <c r="A41" s="51"/>
      <c r="B41" s="52" t="s">
        <v>139</v>
      </c>
      <c r="C41" s="53">
        <v>100</v>
      </c>
      <c r="D41" s="54"/>
      <c r="E41" s="55"/>
    </row>
    <row r="42" spans="1:5" ht="18.75" customHeight="1" x14ac:dyDescent="0.25">
      <c r="A42" s="56"/>
      <c r="B42" s="56"/>
      <c r="C42" s="56"/>
      <c r="D42" s="56"/>
      <c r="E42" s="56"/>
    </row>
    <row r="43" spans="1:5" ht="20.100000000000001" customHeight="1" x14ac:dyDescent="0.25">
      <c r="A43" s="57" t="s">
        <v>78</v>
      </c>
      <c r="B43" s="58"/>
      <c r="C43" s="59"/>
      <c r="D43" s="60">
        <f>AVERAGE(D17:D41)</f>
        <v>100</v>
      </c>
      <c r="E43" s="61"/>
    </row>
    <row r="44" spans="1:5" ht="20.100000000000001" customHeight="1" x14ac:dyDescent="0.25">
      <c r="A44" s="57" t="s">
        <v>79</v>
      </c>
      <c r="B44" s="58"/>
      <c r="C44" s="62">
        <f>D43</f>
        <v>100</v>
      </c>
      <c r="D44" s="63"/>
      <c r="E44" s="61"/>
    </row>
    <row r="45" spans="1:5" ht="22.5" customHeight="1" x14ac:dyDescent="0.25">
      <c r="A45" s="28"/>
      <c r="B45" s="28"/>
      <c r="C45" s="28"/>
      <c r="D45" s="28"/>
      <c r="E45" s="28"/>
    </row>
    <row r="46" spans="1:5" x14ac:dyDescent="0.25">
      <c r="A46" s="110" t="s">
        <v>138</v>
      </c>
      <c r="B46" s="109"/>
      <c r="C46" s="109"/>
      <c r="D46" s="109"/>
      <c r="E46" s="108"/>
    </row>
    <row r="47" spans="1:5" ht="34.5" customHeight="1" x14ac:dyDescent="0.25">
      <c r="A47" s="107" t="s">
        <v>137</v>
      </c>
      <c r="B47" s="106"/>
      <c r="C47" s="105" t="s">
        <v>136</v>
      </c>
      <c r="D47" s="105"/>
      <c r="E47" s="104"/>
    </row>
    <row r="48" spans="1:5" ht="34.5" customHeight="1" x14ac:dyDescent="0.25">
      <c r="A48" s="103" t="s">
        <v>135</v>
      </c>
      <c r="B48" s="102"/>
      <c r="C48" s="101">
        <v>98.2</v>
      </c>
      <c r="D48" s="101"/>
      <c r="E48" s="100"/>
    </row>
    <row r="49" spans="1:5" ht="34.5" customHeight="1" x14ac:dyDescent="0.25">
      <c r="A49" s="103" t="s">
        <v>134</v>
      </c>
      <c r="B49" s="102"/>
      <c r="C49" s="101">
        <v>100</v>
      </c>
      <c r="D49" s="101"/>
      <c r="E49" s="100"/>
    </row>
    <row r="50" spans="1:5" ht="34.5" customHeight="1" x14ac:dyDescent="0.25">
      <c r="A50" s="64" t="s">
        <v>133</v>
      </c>
      <c r="B50" s="65"/>
      <c r="C50" s="99">
        <f>AVERAGE(C48:E49)</f>
        <v>99.1</v>
      </c>
      <c r="D50" s="99"/>
      <c r="E50" s="98"/>
    </row>
    <row r="51" spans="1:5" ht="15.75" customHeight="1" x14ac:dyDescent="0.25">
      <c r="A51" s="97"/>
      <c r="B51" s="96"/>
      <c r="C51" s="96"/>
      <c r="D51" s="96"/>
      <c r="E51" s="95"/>
    </row>
    <row r="52" spans="1:5" ht="34.5" customHeight="1" x14ac:dyDescent="0.25">
      <c r="A52" s="64" t="s">
        <v>132</v>
      </c>
      <c r="B52" s="65"/>
      <c r="C52" s="94">
        <f>(C44+C50)/2</f>
        <v>99.55</v>
      </c>
      <c r="D52" s="94"/>
      <c r="E52" s="93"/>
    </row>
    <row r="53" spans="1:5" x14ac:dyDescent="0.25">
      <c r="A53" s="23" t="s">
        <v>81</v>
      </c>
      <c r="B53" s="23"/>
      <c r="C53" s="23"/>
      <c r="D53" s="23"/>
      <c r="E53" s="23"/>
    </row>
    <row r="54" spans="1:5" ht="90" customHeight="1" x14ac:dyDescent="0.25">
      <c r="A54" s="29" t="s">
        <v>131</v>
      </c>
      <c r="B54" s="29"/>
      <c r="C54" s="29"/>
      <c r="D54" s="29"/>
      <c r="E54" s="29"/>
    </row>
    <row r="55" spans="1:5" ht="5.0999999999999996" customHeight="1" x14ac:dyDescent="0.25">
      <c r="A55" s="17"/>
      <c r="B55" s="17"/>
      <c r="C55" s="17"/>
      <c r="D55" s="17"/>
      <c r="E55" s="17"/>
    </row>
    <row r="56" spans="1:5" x14ac:dyDescent="0.25">
      <c r="A56" s="30" t="s">
        <v>83</v>
      </c>
      <c r="B56" s="30"/>
      <c r="C56" s="30"/>
      <c r="D56" s="30"/>
      <c r="E56" s="30"/>
    </row>
    <row r="57" spans="1:5" ht="111.75" customHeight="1" x14ac:dyDescent="0.25">
      <c r="A57" s="31" t="s">
        <v>130</v>
      </c>
      <c r="B57" s="31"/>
      <c r="C57" s="31"/>
      <c r="D57" s="31"/>
      <c r="E57" s="31"/>
    </row>
    <row r="58" spans="1:5" ht="5.0999999999999996" customHeight="1" x14ac:dyDescent="0.25">
      <c r="A58" s="28"/>
      <c r="B58" s="27"/>
      <c r="C58" s="27"/>
      <c r="D58" s="27"/>
      <c r="E58" s="27"/>
    </row>
    <row r="59" spans="1:5" x14ac:dyDescent="0.25">
      <c r="A59" s="74" t="s">
        <v>85</v>
      </c>
      <c r="B59" s="73">
        <v>45687</v>
      </c>
      <c r="C59" s="36"/>
      <c r="D59" s="36"/>
      <c r="E59" s="36"/>
    </row>
    <row r="60" spans="1:5" ht="37.5" customHeight="1" x14ac:dyDescent="0.25">
      <c r="A60" s="72" t="s">
        <v>86</v>
      </c>
      <c r="B60" s="71" t="s">
        <v>87</v>
      </c>
      <c r="C60" s="71"/>
      <c r="D60" s="71"/>
      <c r="E60" s="71"/>
    </row>
    <row r="61" spans="1:5" ht="39.75" customHeight="1" x14ac:dyDescent="0.25">
      <c r="A61" s="72" t="s">
        <v>88</v>
      </c>
      <c r="B61" s="71" t="s">
        <v>46</v>
      </c>
      <c r="C61" s="71"/>
      <c r="D61" s="71"/>
      <c r="E61" s="71"/>
    </row>
  </sheetData>
  <mergeCells count="64">
    <mergeCell ref="A52:B52"/>
    <mergeCell ref="A48:B48"/>
    <mergeCell ref="C48:E48"/>
    <mergeCell ref="A49:B49"/>
    <mergeCell ref="C49:E49"/>
    <mergeCell ref="A50:B50"/>
    <mergeCell ref="C50:E50"/>
    <mergeCell ref="A51:E51"/>
    <mergeCell ref="C52:E52"/>
    <mergeCell ref="A20:A22"/>
    <mergeCell ref="D23:D24"/>
    <mergeCell ref="A30:A31"/>
    <mergeCell ref="D30:D31"/>
    <mergeCell ref="E30:E31"/>
    <mergeCell ref="A47:B47"/>
    <mergeCell ref="C47:E47"/>
    <mergeCell ref="C44:D44"/>
    <mergeCell ref="A45:E45"/>
    <mergeCell ref="A46:E46"/>
    <mergeCell ref="D20:D22"/>
    <mergeCell ref="E20:E22"/>
    <mergeCell ref="A35:A41"/>
    <mergeCell ref="D35:D41"/>
    <mergeCell ref="E35:E41"/>
    <mergeCell ref="A25:A26"/>
    <mergeCell ref="D25:D26"/>
    <mergeCell ref="E25:E26"/>
    <mergeCell ref="A27:A29"/>
    <mergeCell ref="D27:D29"/>
    <mergeCell ref="A42:E42"/>
    <mergeCell ref="E23:E24"/>
    <mergeCell ref="A43:B43"/>
    <mergeCell ref="A44:B44"/>
    <mergeCell ref="A23:A24"/>
    <mergeCell ref="A32:A34"/>
    <mergeCell ref="D32:D34"/>
    <mergeCell ref="E32:E34"/>
    <mergeCell ref="E27:E29"/>
    <mergeCell ref="A10:E10"/>
    <mergeCell ref="A9:E9"/>
    <mergeCell ref="A17:A19"/>
    <mergeCell ref="D17:D19"/>
    <mergeCell ref="E17:E19"/>
    <mergeCell ref="A13:A16"/>
    <mergeCell ref="D13:D16"/>
    <mergeCell ref="E13:E16"/>
    <mergeCell ref="A11:E11"/>
    <mergeCell ref="A1:E1"/>
    <mergeCell ref="A2:E2"/>
    <mergeCell ref="A3:E3"/>
    <mergeCell ref="A4:E4"/>
    <mergeCell ref="A8:E8"/>
    <mergeCell ref="B5:E5"/>
    <mergeCell ref="B6:E6"/>
    <mergeCell ref="B7:E7"/>
    <mergeCell ref="A56:E56"/>
    <mergeCell ref="A57:E57"/>
    <mergeCell ref="A53:E53"/>
    <mergeCell ref="B61:E61"/>
    <mergeCell ref="B59:E59"/>
    <mergeCell ref="B60:E60"/>
    <mergeCell ref="A58:E58"/>
    <mergeCell ref="A54:E54"/>
    <mergeCell ref="A55:E5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12FE-C0D4-438E-B6CC-D149BF145DFC}">
  <sheetPr>
    <pageSetUpPr fitToPage="1"/>
  </sheetPr>
  <dimension ref="A1:E51"/>
  <sheetViews>
    <sheetView topLeftCell="A34" zoomScaleNormal="100" workbookViewId="0">
      <selection activeCell="A41" sqref="A41:E41"/>
    </sheetView>
  </sheetViews>
  <sheetFormatPr baseColWidth="10" defaultColWidth="11" defaultRowHeight="15" x14ac:dyDescent="0.25"/>
  <cols>
    <col min="1" max="1" width="52.5703125" style="1" customWidth="1"/>
    <col min="2" max="2" width="41.5703125" style="1" customWidth="1"/>
    <col min="3" max="3" width="34.28515625" style="1" customWidth="1"/>
    <col min="4" max="4" width="30.5703125" style="1" customWidth="1"/>
    <col min="5" max="5" width="63.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9" t="s">
        <v>439</v>
      </c>
      <c r="C5" s="19"/>
      <c r="D5" s="19"/>
      <c r="E5" s="19"/>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82.5" customHeight="1" x14ac:dyDescent="0.25">
      <c r="A10" s="218" t="s">
        <v>438</v>
      </c>
      <c r="B10" s="217"/>
      <c r="C10" s="217"/>
      <c r="D10" s="217"/>
      <c r="E10" s="216"/>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0" customHeight="1" x14ac:dyDescent="0.25">
      <c r="A13" s="88" t="s">
        <v>437</v>
      </c>
      <c r="B13" s="42" t="s">
        <v>436</v>
      </c>
      <c r="C13" s="43">
        <v>100</v>
      </c>
      <c r="D13" s="41">
        <f>+AVERAGE(C13:C14)</f>
        <v>100</v>
      </c>
      <c r="E13" s="44" t="s">
        <v>435</v>
      </c>
    </row>
    <row r="14" spans="1:5" ht="84.75" customHeight="1" x14ac:dyDescent="0.25">
      <c r="A14" s="85"/>
      <c r="B14" s="42" t="s">
        <v>434</v>
      </c>
      <c r="C14" s="43">
        <v>100</v>
      </c>
      <c r="D14" s="45"/>
      <c r="E14" s="46"/>
    </row>
    <row r="15" spans="1:5" ht="91.5" customHeight="1" x14ac:dyDescent="0.25">
      <c r="A15" s="88" t="s">
        <v>433</v>
      </c>
      <c r="B15" s="42" t="s">
        <v>432</v>
      </c>
      <c r="C15" s="43">
        <v>100</v>
      </c>
      <c r="D15" s="41">
        <f>+AVERAGE(C15:C16)</f>
        <v>100</v>
      </c>
      <c r="E15" s="44" t="s">
        <v>431</v>
      </c>
    </row>
    <row r="16" spans="1:5" ht="76.5" customHeight="1" x14ac:dyDescent="0.25">
      <c r="A16" s="85"/>
      <c r="B16" s="42" t="s">
        <v>430</v>
      </c>
      <c r="C16" s="43">
        <v>100</v>
      </c>
      <c r="D16" s="45"/>
      <c r="E16" s="46"/>
    </row>
    <row r="17" spans="1:5" ht="146.25" customHeight="1" x14ac:dyDescent="0.25">
      <c r="A17" s="88" t="s">
        <v>429</v>
      </c>
      <c r="B17" s="42" t="s">
        <v>428</v>
      </c>
      <c r="C17" s="43">
        <v>100</v>
      </c>
      <c r="D17" s="41">
        <f>+AVERAGE(C17:C18)</f>
        <v>100</v>
      </c>
      <c r="E17" s="44" t="s">
        <v>427</v>
      </c>
    </row>
    <row r="18" spans="1:5" ht="146.25" customHeight="1" x14ac:dyDescent="0.25">
      <c r="A18" s="85"/>
      <c r="B18" s="42" t="s">
        <v>426</v>
      </c>
      <c r="C18" s="43">
        <v>100</v>
      </c>
      <c r="D18" s="45"/>
      <c r="E18" s="46"/>
    </row>
    <row r="19" spans="1:5" ht="85.5" customHeight="1" x14ac:dyDescent="0.25">
      <c r="A19" s="88" t="s">
        <v>425</v>
      </c>
      <c r="B19" s="42" t="s">
        <v>424</v>
      </c>
      <c r="C19" s="43">
        <v>100</v>
      </c>
      <c r="D19" s="112">
        <f>AVERAGE(C19:C20)</f>
        <v>100</v>
      </c>
      <c r="E19" s="44" t="s">
        <v>423</v>
      </c>
    </row>
    <row r="20" spans="1:5" ht="85.5" customHeight="1" x14ac:dyDescent="0.25">
      <c r="A20" s="85"/>
      <c r="B20" s="42" t="s">
        <v>422</v>
      </c>
      <c r="C20" s="43">
        <v>100</v>
      </c>
      <c r="D20" s="111"/>
      <c r="E20" s="46"/>
    </row>
    <row r="21" spans="1:5" ht="60" customHeight="1" x14ac:dyDescent="0.25">
      <c r="A21" s="88" t="s">
        <v>421</v>
      </c>
      <c r="B21" s="42" t="s">
        <v>420</v>
      </c>
      <c r="C21" s="43">
        <v>100</v>
      </c>
      <c r="D21" s="112">
        <f>AVERAGE(C21:C24)</f>
        <v>100</v>
      </c>
      <c r="E21" s="44" t="s">
        <v>419</v>
      </c>
    </row>
    <row r="22" spans="1:5" ht="39.75" customHeight="1" x14ac:dyDescent="0.25">
      <c r="A22" s="85"/>
      <c r="B22" s="42" t="s">
        <v>418</v>
      </c>
      <c r="C22" s="43">
        <v>100</v>
      </c>
      <c r="D22" s="111"/>
      <c r="E22" s="46"/>
    </row>
    <row r="23" spans="1:5" ht="60" customHeight="1" x14ac:dyDescent="0.25">
      <c r="A23" s="85"/>
      <c r="B23" s="42" t="s">
        <v>417</v>
      </c>
      <c r="C23" s="43">
        <v>100</v>
      </c>
      <c r="D23" s="111"/>
      <c r="E23" s="46"/>
    </row>
    <row r="24" spans="1:5" ht="90" x14ac:dyDescent="0.25">
      <c r="A24" s="85"/>
      <c r="B24" s="42" t="s">
        <v>416</v>
      </c>
      <c r="C24" s="43">
        <v>100</v>
      </c>
      <c r="D24" s="111"/>
      <c r="E24" s="46"/>
    </row>
    <row r="25" spans="1:5" ht="78" customHeight="1" x14ac:dyDescent="0.25">
      <c r="A25" s="88" t="s">
        <v>415</v>
      </c>
      <c r="B25" s="42" t="s">
        <v>117</v>
      </c>
      <c r="C25" s="43">
        <v>100</v>
      </c>
      <c r="D25" s="112">
        <f>+AVERAGE(C25:C32)</f>
        <v>100</v>
      </c>
      <c r="E25" s="44" t="s">
        <v>414</v>
      </c>
    </row>
    <row r="26" spans="1:5" ht="78" customHeight="1" x14ac:dyDescent="0.25">
      <c r="A26" s="85"/>
      <c r="B26" s="42" t="s">
        <v>216</v>
      </c>
      <c r="C26" s="43">
        <v>100</v>
      </c>
      <c r="D26" s="111"/>
      <c r="E26" s="46"/>
    </row>
    <row r="27" spans="1:5" ht="78" customHeight="1" x14ac:dyDescent="0.25">
      <c r="A27" s="85"/>
      <c r="B27" s="42" t="s">
        <v>413</v>
      </c>
      <c r="C27" s="43">
        <v>100</v>
      </c>
      <c r="D27" s="111"/>
      <c r="E27" s="46"/>
    </row>
    <row r="28" spans="1:5" ht="78" customHeight="1" x14ac:dyDescent="0.25">
      <c r="A28" s="85"/>
      <c r="B28" s="42" t="s">
        <v>412</v>
      </c>
      <c r="C28" s="43">
        <v>100</v>
      </c>
      <c r="D28" s="111"/>
      <c r="E28" s="46"/>
    </row>
    <row r="29" spans="1:5" ht="78" customHeight="1" x14ac:dyDescent="0.25">
      <c r="A29" s="85"/>
      <c r="B29" s="42" t="s">
        <v>411</v>
      </c>
      <c r="C29" s="43">
        <v>100</v>
      </c>
      <c r="D29" s="111"/>
      <c r="E29" s="46"/>
    </row>
    <row r="30" spans="1:5" ht="90.75" customHeight="1" x14ac:dyDescent="0.25">
      <c r="A30" s="85"/>
      <c r="B30" s="42" t="s">
        <v>115</v>
      </c>
      <c r="C30" s="43">
        <v>100</v>
      </c>
      <c r="D30" s="111"/>
      <c r="E30" s="46"/>
    </row>
    <row r="31" spans="1:5" ht="90.75" customHeight="1" x14ac:dyDescent="0.25">
      <c r="A31" s="85"/>
      <c r="B31" s="42" t="s">
        <v>121</v>
      </c>
      <c r="C31" s="43">
        <v>100</v>
      </c>
      <c r="D31" s="111"/>
      <c r="E31" s="46"/>
    </row>
    <row r="32" spans="1:5" ht="84.75" customHeight="1" x14ac:dyDescent="0.25">
      <c r="A32" s="85"/>
      <c r="B32" s="42" t="s">
        <v>410</v>
      </c>
      <c r="C32" s="43">
        <v>100</v>
      </c>
      <c r="D32" s="111"/>
      <c r="E32" s="46"/>
    </row>
    <row r="33" spans="1:5" ht="18.75" customHeight="1" x14ac:dyDescent="0.25">
      <c r="A33" s="28"/>
      <c r="B33" s="28"/>
      <c r="C33" s="28"/>
      <c r="D33" s="28"/>
      <c r="E33" s="28"/>
    </row>
    <row r="34" spans="1:5" ht="20.100000000000001" customHeight="1" x14ac:dyDescent="0.25">
      <c r="A34" s="57" t="s">
        <v>78</v>
      </c>
      <c r="B34" s="58"/>
      <c r="C34" s="59"/>
      <c r="D34" s="60">
        <f>AVERAGE(D13:D32)</f>
        <v>100</v>
      </c>
      <c r="E34" s="61"/>
    </row>
    <row r="35" spans="1:5" ht="20.100000000000001" customHeight="1" x14ac:dyDescent="0.25">
      <c r="A35" s="57" t="s">
        <v>79</v>
      </c>
      <c r="B35" s="58"/>
      <c r="C35" s="78">
        <v>100</v>
      </c>
      <c r="D35" s="77"/>
      <c r="E35" s="61"/>
    </row>
    <row r="36" spans="1:5" ht="22.5" customHeight="1" x14ac:dyDescent="0.25">
      <c r="A36" s="28"/>
      <c r="B36" s="28"/>
      <c r="C36" s="28"/>
      <c r="D36" s="28"/>
      <c r="E36" s="28"/>
    </row>
    <row r="37" spans="1:5" x14ac:dyDescent="0.25">
      <c r="A37" s="110" t="s">
        <v>138</v>
      </c>
      <c r="B37" s="109"/>
      <c r="C37" s="109"/>
      <c r="D37" s="109"/>
      <c r="E37" s="108"/>
    </row>
    <row r="38" spans="1:5" ht="34.5" customHeight="1" x14ac:dyDescent="0.25">
      <c r="A38" s="107" t="s">
        <v>137</v>
      </c>
      <c r="B38" s="106"/>
      <c r="C38" s="105" t="s">
        <v>136</v>
      </c>
      <c r="D38" s="105"/>
      <c r="E38" s="104"/>
    </row>
    <row r="39" spans="1:5" ht="69.75" customHeight="1" x14ac:dyDescent="0.25">
      <c r="A39" s="103" t="s">
        <v>409</v>
      </c>
      <c r="B39" s="102"/>
      <c r="C39" s="215">
        <v>99.89</v>
      </c>
      <c r="D39" s="215"/>
      <c r="E39" s="214"/>
    </row>
    <row r="40" spans="1:5" ht="34.5" customHeight="1" x14ac:dyDescent="0.25">
      <c r="A40" s="64" t="s">
        <v>133</v>
      </c>
      <c r="B40" s="65"/>
      <c r="C40" s="147">
        <f>C39</f>
        <v>99.89</v>
      </c>
      <c r="D40" s="147"/>
      <c r="E40" s="148"/>
    </row>
    <row r="41" spans="1:5" ht="15.75" customHeight="1" x14ac:dyDescent="0.25">
      <c r="A41" s="97"/>
      <c r="B41" s="96"/>
      <c r="C41" s="96"/>
      <c r="D41" s="96"/>
      <c r="E41" s="95"/>
    </row>
    <row r="42" spans="1:5" ht="34.5" customHeight="1" x14ac:dyDescent="0.25">
      <c r="A42" s="64" t="s">
        <v>132</v>
      </c>
      <c r="B42" s="65"/>
      <c r="C42" s="94">
        <f>(C35+C40)/2</f>
        <v>99.944999999999993</v>
      </c>
      <c r="D42" s="94"/>
      <c r="E42" s="93"/>
    </row>
    <row r="43" spans="1:5" x14ac:dyDescent="0.25">
      <c r="A43" s="23" t="s">
        <v>81</v>
      </c>
      <c r="B43" s="23"/>
      <c r="C43" s="23"/>
      <c r="D43" s="23"/>
      <c r="E43" s="23"/>
    </row>
    <row r="44" spans="1:5" ht="87" customHeight="1" x14ac:dyDescent="0.25">
      <c r="A44" s="213" t="s">
        <v>408</v>
      </c>
      <c r="B44" s="213"/>
      <c r="C44" s="213"/>
      <c r="D44" s="213"/>
      <c r="E44" s="213"/>
    </row>
    <row r="45" spans="1:5" ht="5.0999999999999996" customHeight="1" x14ac:dyDescent="0.25">
      <c r="A45" s="17"/>
      <c r="B45" s="17"/>
      <c r="C45" s="17"/>
      <c r="D45" s="17"/>
      <c r="E45" s="17"/>
    </row>
    <row r="46" spans="1:5" x14ac:dyDescent="0.25">
      <c r="A46" s="30" t="s">
        <v>83</v>
      </c>
      <c r="B46" s="30"/>
      <c r="C46" s="30"/>
      <c r="D46" s="30"/>
      <c r="E46" s="30"/>
    </row>
    <row r="47" spans="1:5" ht="69.95" customHeight="1" x14ac:dyDescent="0.25">
      <c r="A47" s="68" t="s">
        <v>407</v>
      </c>
      <c r="B47" s="68"/>
      <c r="C47" s="68"/>
      <c r="D47" s="68"/>
      <c r="E47" s="68"/>
    </row>
    <row r="48" spans="1:5" ht="5.0999999999999996" customHeight="1" x14ac:dyDescent="0.25">
      <c r="A48" s="28"/>
      <c r="B48" s="27"/>
      <c r="C48" s="27"/>
      <c r="D48" s="27"/>
      <c r="E48" s="27"/>
    </row>
    <row r="49" spans="1:5" x14ac:dyDescent="0.25">
      <c r="A49" s="74" t="s">
        <v>85</v>
      </c>
      <c r="B49" s="73">
        <v>45687</v>
      </c>
      <c r="C49" s="36"/>
      <c r="D49" s="36"/>
      <c r="E49" s="36"/>
    </row>
    <row r="50" spans="1:5" ht="37.5" customHeight="1" x14ac:dyDescent="0.25">
      <c r="A50" s="72" t="s">
        <v>86</v>
      </c>
      <c r="B50" s="71" t="s">
        <v>111</v>
      </c>
      <c r="C50" s="71"/>
      <c r="D50" s="71"/>
      <c r="E50" s="71"/>
    </row>
    <row r="51" spans="1:5" ht="39.75" customHeight="1" x14ac:dyDescent="0.25">
      <c r="A51" s="72" t="s">
        <v>88</v>
      </c>
      <c r="B51" s="71" t="s">
        <v>46</v>
      </c>
      <c r="C51" s="71"/>
      <c r="D51" s="71"/>
      <c r="E51" s="71"/>
    </row>
  </sheetData>
  <mergeCells count="53">
    <mergeCell ref="A35:B35"/>
    <mergeCell ref="A19:A20"/>
    <mergeCell ref="A25:A32"/>
    <mergeCell ref="A39:B39"/>
    <mergeCell ref="C39:E39"/>
    <mergeCell ref="A40:B40"/>
    <mergeCell ref="C40:E40"/>
    <mergeCell ref="A38:B38"/>
    <mergeCell ref="C38:E38"/>
    <mergeCell ref="A15:A16"/>
    <mergeCell ref="D15:D16"/>
    <mergeCell ref="D19:D20"/>
    <mergeCell ref="E15:E16"/>
    <mergeCell ref="D17:D18"/>
    <mergeCell ref="E17:E18"/>
    <mergeCell ref="A17:A18"/>
    <mergeCell ref="E19:E20"/>
    <mergeCell ref="D25:D32"/>
    <mergeCell ref="E25:E32"/>
    <mergeCell ref="A21:A24"/>
    <mergeCell ref="D21:D24"/>
    <mergeCell ref="E21:E24"/>
    <mergeCell ref="A37:E37"/>
    <mergeCell ref="C35:D35"/>
    <mergeCell ref="A36:E36"/>
    <mergeCell ref="A33:E33"/>
    <mergeCell ref="A34:B34"/>
    <mergeCell ref="A10:E10"/>
    <mergeCell ref="A9:E9"/>
    <mergeCell ref="A13:A14"/>
    <mergeCell ref="D13:D14"/>
    <mergeCell ref="E13:E14"/>
    <mergeCell ref="A11:E11"/>
    <mergeCell ref="A43:E43"/>
    <mergeCell ref="A42:B42"/>
    <mergeCell ref="A1:E1"/>
    <mergeCell ref="A2:E2"/>
    <mergeCell ref="A3:E3"/>
    <mergeCell ref="A4:E4"/>
    <mergeCell ref="A8:E8"/>
    <mergeCell ref="B5:E5"/>
    <mergeCell ref="B6:E6"/>
    <mergeCell ref="B7:E7"/>
    <mergeCell ref="B51:E51"/>
    <mergeCell ref="B49:E49"/>
    <mergeCell ref="B50:E50"/>
    <mergeCell ref="A41:E41"/>
    <mergeCell ref="C42:E42"/>
    <mergeCell ref="A48:E48"/>
    <mergeCell ref="A44:E44"/>
    <mergeCell ref="A45:E45"/>
    <mergeCell ref="A46:E46"/>
    <mergeCell ref="A47:E4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5EB7-E13C-4220-A4C8-B10A010B22EF}">
  <sheetPr>
    <pageSetUpPr fitToPage="1"/>
  </sheetPr>
  <dimension ref="A1:E59"/>
  <sheetViews>
    <sheetView topLeftCell="A39" zoomScaleNormal="100" workbookViewId="0">
      <selection activeCell="C50" sqref="C50:E50"/>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9" t="s">
        <v>188</v>
      </c>
      <c r="C5" s="19"/>
      <c r="D5" s="19"/>
      <c r="E5" s="19"/>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82.5" customHeight="1" x14ac:dyDescent="0.25">
      <c r="A10" s="118" t="s">
        <v>189</v>
      </c>
      <c r="B10" s="119"/>
      <c r="C10" s="119"/>
      <c r="D10" s="119"/>
      <c r="E10" s="12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65.25" customHeight="1" x14ac:dyDescent="0.25">
      <c r="A13" s="88" t="s">
        <v>190</v>
      </c>
      <c r="B13" s="42" t="s">
        <v>191</v>
      </c>
      <c r="C13" s="43">
        <v>99</v>
      </c>
      <c r="D13" s="87">
        <f>+AVERAGE(C13:C15)</f>
        <v>99.333333333333329</v>
      </c>
      <c r="E13" s="86" t="s">
        <v>192</v>
      </c>
    </row>
    <row r="14" spans="1:5" ht="65.25" customHeight="1" x14ac:dyDescent="0.25">
      <c r="A14" s="85"/>
      <c r="B14" s="42" t="s">
        <v>193</v>
      </c>
      <c r="C14" s="43">
        <v>100</v>
      </c>
      <c r="D14" s="84"/>
      <c r="E14" s="83"/>
    </row>
    <row r="15" spans="1:5" ht="91.5" customHeight="1" x14ac:dyDescent="0.25">
      <c r="A15" s="85"/>
      <c r="B15" s="42" t="s">
        <v>194</v>
      </c>
      <c r="C15" s="43">
        <v>99</v>
      </c>
      <c r="D15" s="84"/>
      <c r="E15" s="83"/>
    </row>
    <row r="16" spans="1:5" ht="69" customHeight="1" x14ac:dyDescent="0.25">
      <c r="A16" s="88" t="s">
        <v>195</v>
      </c>
      <c r="B16" s="42" t="s">
        <v>196</v>
      </c>
      <c r="C16" s="43">
        <v>100</v>
      </c>
      <c r="D16" s="41">
        <f>+AVERAGE(C16:C18)</f>
        <v>100</v>
      </c>
      <c r="E16" s="86" t="s">
        <v>197</v>
      </c>
    </row>
    <row r="17" spans="1:5" ht="69" customHeight="1" x14ac:dyDescent="0.25">
      <c r="A17" s="85"/>
      <c r="B17" s="42" t="s">
        <v>198</v>
      </c>
      <c r="C17" s="43">
        <v>100</v>
      </c>
      <c r="D17" s="45"/>
      <c r="E17" s="83"/>
    </row>
    <row r="18" spans="1:5" ht="58.5" customHeight="1" x14ac:dyDescent="0.25">
      <c r="A18" s="85"/>
      <c r="B18" s="42" t="s">
        <v>199</v>
      </c>
      <c r="C18" s="43">
        <v>100</v>
      </c>
      <c r="D18" s="45"/>
      <c r="E18" s="83"/>
    </row>
    <row r="19" spans="1:5" ht="78" customHeight="1" x14ac:dyDescent="0.25">
      <c r="A19" s="88" t="s">
        <v>200</v>
      </c>
      <c r="B19" s="42" t="s">
        <v>201</v>
      </c>
      <c r="C19" s="43">
        <v>100</v>
      </c>
      <c r="D19" s="41">
        <f>+AVERAGE(C19:C22)</f>
        <v>100</v>
      </c>
      <c r="E19" s="86" t="s">
        <v>202</v>
      </c>
    </row>
    <row r="20" spans="1:5" ht="78" customHeight="1" x14ac:dyDescent="0.25">
      <c r="A20" s="85"/>
      <c r="B20" s="42" t="s">
        <v>203</v>
      </c>
      <c r="C20" s="43">
        <v>100</v>
      </c>
      <c r="D20" s="45"/>
      <c r="E20" s="83"/>
    </row>
    <row r="21" spans="1:5" ht="78" customHeight="1" x14ac:dyDescent="0.25">
      <c r="A21" s="85"/>
      <c r="B21" s="42" t="s">
        <v>204</v>
      </c>
      <c r="C21" s="43">
        <v>100</v>
      </c>
      <c r="D21" s="45"/>
      <c r="E21" s="83"/>
    </row>
    <row r="22" spans="1:5" ht="90.75" customHeight="1" x14ac:dyDescent="0.25">
      <c r="A22" s="85"/>
      <c r="B22" s="42" t="s">
        <v>205</v>
      </c>
      <c r="C22" s="43">
        <v>100</v>
      </c>
      <c r="D22" s="45"/>
      <c r="E22" s="83"/>
    </row>
    <row r="23" spans="1:5" ht="69" customHeight="1" x14ac:dyDescent="0.25">
      <c r="A23" s="121" t="s">
        <v>206</v>
      </c>
      <c r="B23" s="42" t="s">
        <v>207</v>
      </c>
      <c r="C23" s="43">
        <v>100</v>
      </c>
      <c r="D23" s="122">
        <f>AVERAGE(C23:C24)</f>
        <v>100</v>
      </c>
      <c r="E23" s="123" t="s">
        <v>208</v>
      </c>
    </row>
    <row r="24" spans="1:5" ht="69" customHeight="1" x14ac:dyDescent="0.25">
      <c r="A24" s="121"/>
      <c r="B24" s="42" t="s">
        <v>209</v>
      </c>
      <c r="C24" s="43">
        <v>100</v>
      </c>
      <c r="D24" s="122"/>
      <c r="E24" s="123"/>
    </row>
    <row r="25" spans="1:5" ht="45" x14ac:dyDescent="0.25">
      <c r="A25" s="88" t="s">
        <v>210</v>
      </c>
      <c r="B25" s="42" t="s">
        <v>211</v>
      </c>
      <c r="C25" s="43">
        <v>100</v>
      </c>
      <c r="D25" s="112">
        <f>AVERAGE(C25:C39)</f>
        <v>100</v>
      </c>
      <c r="E25" s="44" t="s">
        <v>212</v>
      </c>
    </row>
    <row r="26" spans="1:5" ht="75" x14ac:dyDescent="0.25">
      <c r="A26" s="85"/>
      <c r="B26" s="42" t="s">
        <v>213</v>
      </c>
      <c r="C26" s="43">
        <v>100</v>
      </c>
      <c r="D26" s="111"/>
      <c r="E26" s="46"/>
    </row>
    <row r="27" spans="1:5" ht="30" x14ac:dyDescent="0.25">
      <c r="A27" s="85"/>
      <c r="B27" s="42" t="s">
        <v>214</v>
      </c>
      <c r="C27" s="43">
        <v>100</v>
      </c>
      <c r="D27" s="111"/>
      <c r="E27" s="46"/>
    </row>
    <row r="28" spans="1:5" ht="75" x14ac:dyDescent="0.25">
      <c r="A28" s="85"/>
      <c r="B28" s="42" t="s">
        <v>215</v>
      </c>
      <c r="C28" s="43">
        <v>100</v>
      </c>
      <c r="D28" s="111"/>
      <c r="E28" s="46"/>
    </row>
    <row r="29" spans="1:5" ht="30" x14ac:dyDescent="0.25">
      <c r="A29" s="85"/>
      <c r="B29" s="42" t="s">
        <v>121</v>
      </c>
      <c r="C29" s="43">
        <v>100</v>
      </c>
      <c r="D29" s="111"/>
      <c r="E29" s="46"/>
    </row>
    <row r="30" spans="1:5" ht="30" x14ac:dyDescent="0.25">
      <c r="A30" s="85"/>
      <c r="B30" s="42" t="s">
        <v>119</v>
      </c>
      <c r="C30" s="43">
        <v>100</v>
      </c>
      <c r="D30" s="111"/>
      <c r="E30" s="46"/>
    </row>
    <row r="31" spans="1:5" ht="30" x14ac:dyDescent="0.25">
      <c r="A31" s="85"/>
      <c r="B31" s="42" t="s">
        <v>117</v>
      </c>
      <c r="C31" s="43">
        <v>100</v>
      </c>
      <c r="D31" s="111"/>
      <c r="E31" s="46"/>
    </row>
    <row r="32" spans="1:5" ht="30" x14ac:dyDescent="0.25">
      <c r="A32" s="85"/>
      <c r="B32" s="42" t="s">
        <v>216</v>
      </c>
      <c r="C32" s="43">
        <v>100</v>
      </c>
      <c r="D32" s="111"/>
      <c r="E32" s="46"/>
    </row>
    <row r="33" spans="1:5" ht="45" x14ac:dyDescent="0.25">
      <c r="A33" s="85"/>
      <c r="B33" s="42" t="s">
        <v>217</v>
      </c>
      <c r="C33" s="43">
        <v>100</v>
      </c>
      <c r="D33" s="111"/>
      <c r="E33" s="46"/>
    </row>
    <row r="34" spans="1:5" ht="45" x14ac:dyDescent="0.25">
      <c r="A34" s="85"/>
      <c r="B34" s="42" t="s">
        <v>218</v>
      </c>
      <c r="C34" s="43">
        <v>100</v>
      </c>
      <c r="D34" s="111"/>
      <c r="E34" s="46"/>
    </row>
    <row r="35" spans="1:5" ht="30" x14ac:dyDescent="0.25">
      <c r="A35" s="85"/>
      <c r="B35" s="42" t="s">
        <v>219</v>
      </c>
      <c r="C35" s="43">
        <v>100</v>
      </c>
      <c r="D35" s="111"/>
      <c r="E35" s="46"/>
    </row>
    <row r="36" spans="1:5" ht="30" x14ac:dyDescent="0.25">
      <c r="A36" s="85"/>
      <c r="B36" s="42" t="s">
        <v>115</v>
      </c>
      <c r="C36" s="43">
        <v>100</v>
      </c>
      <c r="D36" s="111"/>
      <c r="E36" s="46"/>
    </row>
    <row r="37" spans="1:5" ht="60" x14ac:dyDescent="0.25">
      <c r="A37" s="85"/>
      <c r="B37" s="42" t="s">
        <v>220</v>
      </c>
      <c r="C37" s="43">
        <v>100</v>
      </c>
      <c r="D37" s="111"/>
      <c r="E37" s="46"/>
    </row>
    <row r="38" spans="1:5" ht="60" x14ac:dyDescent="0.25">
      <c r="A38" s="85"/>
      <c r="B38" s="42" t="s">
        <v>221</v>
      </c>
      <c r="C38" s="43">
        <v>100</v>
      </c>
      <c r="D38" s="111"/>
      <c r="E38" s="46"/>
    </row>
    <row r="39" spans="1:5" ht="60" x14ac:dyDescent="0.25">
      <c r="A39" s="85"/>
      <c r="B39" s="42" t="s">
        <v>222</v>
      </c>
      <c r="C39" s="43">
        <v>100</v>
      </c>
      <c r="D39" s="124"/>
      <c r="E39" s="48"/>
    </row>
    <row r="40" spans="1:5" ht="18.75" customHeight="1" x14ac:dyDescent="0.25">
      <c r="A40" s="28"/>
      <c r="B40" s="28"/>
      <c r="C40" s="28"/>
      <c r="D40" s="28"/>
      <c r="E40" s="28"/>
    </row>
    <row r="41" spans="1:5" ht="20.100000000000001" customHeight="1" x14ac:dyDescent="0.25">
      <c r="A41" s="57" t="s">
        <v>78</v>
      </c>
      <c r="B41" s="58"/>
      <c r="C41" s="90"/>
      <c r="D41" s="227">
        <f>AVERAGE(D13:D39)</f>
        <v>99.86666666666666</v>
      </c>
      <c r="E41" s="61"/>
    </row>
    <row r="42" spans="1:5" ht="20.100000000000001" customHeight="1" x14ac:dyDescent="0.25">
      <c r="A42" s="57" t="s">
        <v>79</v>
      </c>
      <c r="B42" s="58"/>
      <c r="C42" s="91"/>
      <c r="D42" s="92"/>
      <c r="E42" s="61"/>
    </row>
    <row r="43" spans="1:5" ht="22.5" customHeight="1" x14ac:dyDescent="0.25">
      <c r="A43" s="28"/>
      <c r="B43" s="28"/>
      <c r="C43" s="28"/>
      <c r="D43" s="28"/>
      <c r="E43" s="28"/>
    </row>
    <row r="44" spans="1:5" x14ac:dyDescent="0.25">
      <c r="A44" s="110" t="s">
        <v>138</v>
      </c>
      <c r="B44" s="109"/>
      <c r="C44" s="109"/>
      <c r="D44" s="109"/>
      <c r="E44" s="108"/>
    </row>
    <row r="45" spans="1:5" ht="34.5" customHeight="1" x14ac:dyDescent="0.25">
      <c r="A45" s="107" t="s">
        <v>137</v>
      </c>
      <c r="B45" s="106"/>
      <c r="C45" s="105" t="s">
        <v>136</v>
      </c>
      <c r="D45" s="105"/>
      <c r="E45" s="104"/>
    </row>
    <row r="46" spans="1:5" ht="62.25" customHeight="1" x14ac:dyDescent="0.25">
      <c r="A46" s="103" t="s">
        <v>223</v>
      </c>
      <c r="B46" s="102"/>
      <c r="C46" s="215">
        <v>99.55</v>
      </c>
      <c r="D46" s="215"/>
      <c r="E46" s="214"/>
    </row>
    <row r="47" spans="1:5" ht="64.5" customHeight="1" x14ac:dyDescent="0.25">
      <c r="A47" s="103" t="s">
        <v>224</v>
      </c>
      <c r="B47" s="102"/>
      <c r="C47" s="208">
        <v>100</v>
      </c>
      <c r="D47" s="208"/>
      <c r="E47" s="207"/>
    </row>
    <row r="48" spans="1:5" ht="34.5" customHeight="1" x14ac:dyDescent="0.25">
      <c r="A48" s="64" t="s">
        <v>133</v>
      </c>
      <c r="B48" s="65"/>
      <c r="C48" s="147">
        <f>AVERAGE(C46:E47)</f>
        <v>99.775000000000006</v>
      </c>
      <c r="D48" s="147"/>
      <c r="E48" s="148"/>
    </row>
    <row r="49" spans="1:5" ht="15.75" customHeight="1" x14ac:dyDescent="0.25">
      <c r="A49" s="97"/>
      <c r="B49" s="96"/>
      <c r="C49" s="96"/>
      <c r="D49" s="96"/>
      <c r="E49" s="95"/>
    </row>
    <row r="50" spans="1:5" ht="34.5" customHeight="1" x14ac:dyDescent="0.25">
      <c r="A50" s="64" t="s">
        <v>132</v>
      </c>
      <c r="B50" s="65"/>
      <c r="C50" s="94">
        <f>(D41+C48)/2</f>
        <v>99.820833333333326</v>
      </c>
      <c r="D50" s="94"/>
      <c r="E50" s="93"/>
    </row>
    <row r="51" spans="1:5" x14ac:dyDescent="0.25">
      <c r="A51" s="23" t="s">
        <v>81</v>
      </c>
      <c r="B51" s="23"/>
      <c r="C51" s="23"/>
      <c r="D51" s="23"/>
      <c r="E51" s="23"/>
    </row>
    <row r="52" spans="1:5" ht="93" customHeight="1" x14ac:dyDescent="0.25">
      <c r="A52" s="131" t="s">
        <v>225</v>
      </c>
      <c r="B52" s="131"/>
      <c r="C52" s="131"/>
      <c r="D52" s="131"/>
      <c r="E52" s="131"/>
    </row>
    <row r="53" spans="1:5" ht="5.0999999999999996" customHeight="1" x14ac:dyDescent="0.25">
      <c r="A53" s="17"/>
      <c r="B53" s="17"/>
      <c r="C53" s="17"/>
      <c r="D53" s="17"/>
      <c r="E53" s="17"/>
    </row>
    <row r="54" spans="1:5" x14ac:dyDescent="0.25">
      <c r="A54" s="30" t="s">
        <v>83</v>
      </c>
      <c r="B54" s="30"/>
      <c r="C54" s="30"/>
      <c r="D54" s="30"/>
      <c r="E54" s="30"/>
    </row>
    <row r="55" spans="1:5" ht="91.5" customHeight="1" x14ac:dyDescent="0.25">
      <c r="A55" s="132" t="s">
        <v>226</v>
      </c>
      <c r="B55" s="132"/>
      <c r="C55" s="132"/>
      <c r="D55" s="132"/>
      <c r="E55" s="132"/>
    </row>
    <row r="56" spans="1:5" ht="5.0999999999999996" customHeight="1" x14ac:dyDescent="0.25">
      <c r="A56" s="28"/>
      <c r="B56" s="28"/>
      <c r="C56" s="28"/>
      <c r="D56" s="28"/>
      <c r="E56" s="28"/>
    </row>
    <row r="57" spans="1:5" ht="23.25" customHeight="1" x14ac:dyDescent="0.25">
      <c r="A57" s="5" t="s">
        <v>85</v>
      </c>
      <c r="B57" s="34">
        <v>45687</v>
      </c>
      <c r="C57" s="18"/>
      <c r="D57" s="18"/>
      <c r="E57" s="18"/>
    </row>
    <row r="58" spans="1:5" ht="37.5" customHeight="1" x14ac:dyDescent="0.25">
      <c r="A58" s="6" t="s">
        <v>86</v>
      </c>
      <c r="B58" s="24" t="s">
        <v>111</v>
      </c>
      <c r="C58" s="25"/>
      <c r="D58" s="25"/>
      <c r="E58" s="25"/>
    </row>
    <row r="59" spans="1:5" ht="39.75" customHeight="1" x14ac:dyDescent="0.25">
      <c r="A59" s="6" t="s">
        <v>88</v>
      </c>
      <c r="B59" s="24" t="s">
        <v>46</v>
      </c>
      <c r="C59" s="25"/>
      <c r="D59" s="25"/>
      <c r="E59" s="25"/>
    </row>
  </sheetData>
  <mergeCells count="52">
    <mergeCell ref="B58:E58"/>
    <mergeCell ref="B59:E59"/>
    <mergeCell ref="A52:E52"/>
    <mergeCell ref="A53:E53"/>
    <mergeCell ref="A54:E54"/>
    <mergeCell ref="A55:E55"/>
    <mergeCell ref="A56:E56"/>
    <mergeCell ref="B57:E57"/>
    <mergeCell ref="A48:B48"/>
    <mergeCell ref="C48:E48"/>
    <mergeCell ref="A49:E49"/>
    <mergeCell ref="A50:B50"/>
    <mergeCell ref="C50:E50"/>
    <mergeCell ref="A51:E51"/>
    <mergeCell ref="A45:B45"/>
    <mergeCell ref="C45:E45"/>
    <mergeCell ref="A46:B46"/>
    <mergeCell ref="C46:E46"/>
    <mergeCell ref="A47:B47"/>
    <mergeCell ref="C47:E47"/>
    <mergeCell ref="A40:E40"/>
    <mergeCell ref="A41:B41"/>
    <mergeCell ref="A42:B42"/>
    <mergeCell ref="C42:D42"/>
    <mergeCell ref="A43:E43"/>
    <mergeCell ref="A44:E44"/>
    <mergeCell ref="A23:A24"/>
    <mergeCell ref="D23:D24"/>
    <mergeCell ref="E23:E24"/>
    <mergeCell ref="A25:A39"/>
    <mergeCell ref="D25:D39"/>
    <mergeCell ref="E25:E39"/>
    <mergeCell ref="A16:A18"/>
    <mergeCell ref="D16:D18"/>
    <mergeCell ref="E16:E18"/>
    <mergeCell ref="A19:A22"/>
    <mergeCell ref="D19:D22"/>
    <mergeCell ref="E19:E22"/>
    <mergeCell ref="B7:E7"/>
    <mergeCell ref="A8:E8"/>
    <mergeCell ref="A9:E9"/>
    <mergeCell ref="A10:E10"/>
    <mergeCell ref="A11:E11"/>
    <mergeCell ref="A13:A15"/>
    <mergeCell ref="D13:D15"/>
    <mergeCell ref="E13:E15"/>
    <mergeCell ref="A1:E1"/>
    <mergeCell ref="A2:E2"/>
    <mergeCell ref="A3:E3"/>
    <mergeCell ref="A4:E4"/>
    <mergeCell ref="B5:E5"/>
    <mergeCell ref="B6:E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224AF-04EE-4AAC-9381-CC96C9216E52}">
  <sheetPr>
    <pageSetUpPr fitToPage="1"/>
  </sheetPr>
  <dimension ref="A1:E63"/>
  <sheetViews>
    <sheetView zoomScale="70" zoomScaleNormal="70" workbookViewId="0">
      <selection activeCell="C42" sqref="C42:D43"/>
    </sheetView>
  </sheetViews>
  <sheetFormatPr baseColWidth="10" defaultColWidth="11" defaultRowHeight="15" x14ac:dyDescent="0.25"/>
  <cols>
    <col min="1" max="1" width="52.5703125" style="1" customWidth="1"/>
    <col min="2" max="2" width="41.5703125" style="1" customWidth="1"/>
    <col min="3" max="3" width="32.5703125" style="1" customWidth="1"/>
    <col min="4" max="4" width="33.28515625" style="1" customWidth="1"/>
    <col min="5" max="5" width="94.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6</v>
      </c>
      <c r="C6" s="36"/>
      <c r="D6" s="36"/>
      <c r="E6" s="36"/>
    </row>
    <row r="7" spans="1:5" ht="20.100000000000001" customHeight="1" x14ac:dyDescent="0.25">
      <c r="A7" s="2" t="s">
        <v>7</v>
      </c>
      <c r="B7" s="38" t="s">
        <v>6</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84.75" customHeight="1" x14ac:dyDescent="0.25">
      <c r="A13" s="41" t="s">
        <v>229</v>
      </c>
      <c r="B13" s="42" t="s">
        <v>230</v>
      </c>
      <c r="C13" s="43">
        <v>100</v>
      </c>
      <c r="D13" s="136">
        <f>AVERAGE(C13:C16)</f>
        <v>99</v>
      </c>
      <c r="E13" s="44" t="s">
        <v>231</v>
      </c>
    </row>
    <row r="14" spans="1:5" ht="84.75" customHeight="1" x14ac:dyDescent="0.25">
      <c r="A14" s="45"/>
      <c r="B14" s="49" t="s">
        <v>232</v>
      </c>
      <c r="C14" s="50">
        <v>100</v>
      </c>
      <c r="D14" s="137"/>
      <c r="E14" s="46"/>
    </row>
    <row r="15" spans="1:5" ht="84.75" customHeight="1" x14ac:dyDescent="0.25">
      <c r="A15" s="45"/>
      <c r="B15" s="49" t="s">
        <v>233</v>
      </c>
      <c r="C15" s="50">
        <v>98</v>
      </c>
      <c r="D15" s="137"/>
      <c r="E15" s="46"/>
    </row>
    <row r="16" spans="1:5" ht="84.75" customHeight="1" x14ac:dyDescent="0.25">
      <c r="A16" s="47"/>
      <c r="B16" s="49" t="s">
        <v>234</v>
      </c>
      <c r="C16" s="50">
        <v>98</v>
      </c>
      <c r="D16" s="138"/>
      <c r="E16" s="48"/>
    </row>
    <row r="17" spans="1:5" ht="75" x14ac:dyDescent="0.25">
      <c r="A17" s="41" t="s">
        <v>235</v>
      </c>
      <c r="B17" s="50" t="s">
        <v>236</v>
      </c>
      <c r="C17" s="50">
        <v>96</v>
      </c>
      <c r="D17" s="136">
        <f>AVERAGE(C17:C25)</f>
        <v>98.222222222222229</v>
      </c>
      <c r="E17" s="44" t="s">
        <v>237</v>
      </c>
    </row>
    <row r="18" spans="1:5" ht="72.75" customHeight="1" x14ac:dyDescent="0.25">
      <c r="A18" s="45"/>
      <c r="B18" s="50" t="s">
        <v>238</v>
      </c>
      <c r="C18" s="50">
        <v>98</v>
      </c>
      <c r="D18" s="137"/>
      <c r="E18" s="46"/>
    </row>
    <row r="19" spans="1:5" ht="90" x14ac:dyDescent="0.25">
      <c r="A19" s="45"/>
      <c r="B19" s="50" t="s">
        <v>239</v>
      </c>
      <c r="C19" s="50">
        <v>98</v>
      </c>
      <c r="D19" s="137"/>
      <c r="E19" s="46"/>
    </row>
    <row r="20" spans="1:5" ht="84" customHeight="1" x14ac:dyDescent="0.25">
      <c r="A20" s="45"/>
      <c r="B20" s="50" t="s">
        <v>240</v>
      </c>
      <c r="C20" s="50">
        <v>97</v>
      </c>
      <c r="D20" s="137"/>
      <c r="E20" s="46"/>
    </row>
    <row r="21" spans="1:5" ht="73.5" customHeight="1" x14ac:dyDescent="0.25">
      <c r="A21" s="45"/>
      <c r="B21" s="50" t="s">
        <v>241</v>
      </c>
      <c r="C21" s="50">
        <v>100</v>
      </c>
      <c r="D21" s="137"/>
      <c r="E21" s="46"/>
    </row>
    <row r="22" spans="1:5" ht="90" customHeight="1" x14ac:dyDescent="0.25">
      <c r="A22" s="45"/>
      <c r="B22" s="50" t="s">
        <v>242</v>
      </c>
      <c r="C22" s="50">
        <v>100</v>
      </c>
      <c r="D22" s="137"/>
      <c r="E22" s="46"/>
    </row>
    <row r="23" spans="1:5" ht="87" customHeight="1" x14ac:dyDescent="0.25">
      <c r="A23" s="45"/>
      <c r="B23" s="50" t="s">
        <v>243</v>
      </c>
      <c r="C23" s="50">
        <v>100</v>
      </c>
      <c r="D23" s="137"/>
      <c r="E23" s="46"/>
    </row>
    <row r="24" spans="1:5" ht="106.5" customHeight="1" x14ac:dyDescent="0.25">
      <c r="A24" s="45"/>
      <c r="B24" s="50" t="s">
        <v>244</v>
      </c>
      <c r="C24" s="50">
        <v>100</v>
      </c>
      <c r="D24" s="137"/>
      <c r="E24" s="46"/>
    </row>
    <row r="25" spans="1:5" ht="123.75" customHeight="1" x14ac:dyDescent="0.25">
      <c r="A25" s="45"/>
      <c r="B25" s="50" t="s">
        <v>245</v>
      </c>
      <c r="C25" s="50">
        <v>95</v>
      </c>
      <c r="D25" s="138"/>
      <c r="E25" s="48"/>
    </row>
    <row r="26" spans="1:5" ht="105" x14ac:dyDescent="0.25">
      <c r="A26" s="51" t="s">
        <v>246</v>
      </c>
      <c r="B26" s="81" t="s">
        <v>247</v>
      </c>
      <c r="C26" s="43">
        <v>100</v>
      </c>
      <c r="D26" s="41">
        <f>AVERAGE(C26:C28)</f>
        <v>100</v>
      </c>
      <c r="E26" s="44" t="s">
        <v>248</v>
      </c>
    </row>
    <row r="27" spans="1:5" ht="60" x14ac:dyDescent="0.25">
      <c r="A27" s="51"/>
      <c r="B27" s="81" t="s">
        <v>249</v>
      </c>
      <c r="C27" s="43">
        <v>100</v>
      </c>
      <c r="D27" s="45"/>
      <c r="E27" s="46"/>
    </row>
    <row r="28" spans="1:5" ht="75" x14ac:dyDescent="0.25">
      <c r="A28" s="51"/>
      <c r="B28" s="81" t="s">
        <v>244</v>
      </c>
      <c r="C28" s="43">
        <v>100</v>
      </c>
      <c r="D28" s="47"/>
      <c r="E28" s="48"/>
    </row>
    <row r="29" spans="1:5" ht="128.25" customHeight="1" x14ac:dyDescent="0.25">
      <c r="A29" s="45" t="s">
        <v>250</v>
      </c>
      <c r="B29" s="42" t="s">
        <v>251</v>
      </c>
      <c r="C29" s="43">
        <v>100</v>
      </c>
      <c r="D29" s="41">
        <f>AVERAGE(C29:C32)</f>
        <v>100</v>
      </c>
      <c r="E29" s="44" t="s">
        <v>252</v>
      </c>
    </row>
    <row r="30" spans="1:5" ht="128.25" customHeight="1" x14ac:dyDescent="0.25">
      <c r="A30" s="45"/>
      <c r="B30" s="42" t="s">
        <v>253</v>
      </c>
      <c r="C30" s="43">
        <v>100</v>
      </c>
      <c r="D30" s="45"/>
      <c r="E30" s="46"/>
    </row>
    <row r="31" spans="1:5" ht="128.25" customHeight="1" x14ac:dyDescent="0.25">
      <c r="A31" s="45"/>
      <c r="B31" s="42" t="s">
        <v>254</v>
      </c>
      <c r="C31" s="43">
        <v>100</v>
      </c>
      <c r="D31" s="45"/>
      <c r="E31" s="46"/>
    </row>
    <row r="32" spans="1:5" ht="128.25" customHeight="1" x14ac:dyDescent="0.25">
      <c r="A32" s="47"/>
      <c r="B32" s="42" t="s">
        <v>255</v>
      </c>
      <c r="C32" s="43">
        <v>100</v>
      </c>
      <c r="D32" s="47"/>
      <c r="E32" s="48"/>
    </row>
    <row r="33" spans="1:5" ht="39" customHeight="1" x14ac:dyDescent="0.25">
      <c r="A33" s="41" t="s">
        <v>256</v>
      </c>
      <c r="B33" s="42" t="s">
        <v>121</v>
      </c>
      <c r="C33" s="43">
        <v>100</v>
      </c>
      <c r="D33" s="136">
        <v>99.9</v>
      </c>
      <c r="E33" s="44" t="s">
        <v>257</v>
      </c>
    </row>
    <row r="34" spans="1:5" ht="30" x14ac:dyDescent="0.25">
      <c r="A34" s="45"/>
      <c r="B34" s="42" t="s">
        <v>119</v>
      </c>
      <c r="C34" s="43">
        <v>100</v>
      </c>
      <c r="D34" s="137"/>
      <c r="E34" s="46"/>
    </row>
    <row r="35" spans="1:5" ht="30" x14ac:dyDescent="0.25">
      <c r="A35" s="45"/>
      <c r="B35" s="42" t="s">
        <v>115</v>
      </c>
      <c r="C35" s="43">
        <v>100</v>
      </c>
      <c r="D35" s="137"/>
      <c r="E35" s="46"/>
    </row>
    <row r="36" spans="1:5" ht="30" x14ac:dyDescent="0.25">
      <c r="A36" s="45"/>
      <c r="B36" s="42" t="s">
        <v>258</v>
      </c>
      <c r="C36" s="11">
        <v>100</v>
      </c>
      <c r="D36" s="137"/>
      <c r="E36" s="46"/>
    </row>
    <row r="37" spans="1:5" ht="60" x14ac:dyDescent="0.25">
      <c r="A37" s="45"/>
      <c r="B37" s="42" t="s">
        <v>259</v>
      </c>
      <c r="C37" s="43">
        <v>97</v>
      </c>
      <c r="D37" s="137"/>
      <c r="E37" s="46"/>
    </row>
    <row r="38" spans="1:5" ht="30" x14ac:dyDescent="0.25">
      <c r="A38" s="45"/>
      <c r="B38" s="42" t="s">
        <v>117</v>
      </c>
      <c r="C38" s="43">
        <v>100</v>
      </c>
      <c r="D38" s="137"/>
      <c r="E38" s="46"/>
    </row>
    <row r="39" spans="1:5" ht="30" x14ac:dyDescent="0.25">
      <c r="A39" s="47"/>
      <c r="B39" s="42" t="s">
        <v>216</v>
      </c>
      <c r="C39" s="43">
        <v>100</v>
      </c>
      <c r="D39" s="138"/>
      <c r="E39" s="48"/>
    </row>
    <row r="40" spans="1:5" ht="30" x14ac:dyDescent="0.25">
      <c r="A40" s="42"/>
      <c r="B40" s="42" t="s">
        <v>260</v>
      </c>
      <c r="C40" s="43">
        <f>(95+95+100+100)/4</f>
        <v>97.5</v>
      </c>
      <c r="D40" s="43">
        <f>C40</f>
        <v>97.5</v>
      </c>
      <c r="E40" s="42"/>
    </row>
    <row r="41" spans="1:5" ht="18.75" customHeight="1" x14ac:dyDescent="0.25">
      <c r="A41" s="28"/>
      <c r="B41" s="28"/>
      <c r="C41" s="28"/>
      <c r="D41" s="28"/>
      <c r="E41" s="28"/>
    </row>
    <row r="42" spans="1:5" ht="20.100000000000001" customHeight="1" x14ac:dyDescent="0.25">
      <c r="A42" s="57" t="s">
        <v>78</v>
      </c>
      <c r="B42" s="58"/>
      <c r="C42" s="139"/>
      <c r="D42" s="140">
        <f>AVERAGE(D13:D40)</f>
        <v>99.103703703703715</v>
      </c>
      <c r="E42" s="61"/>
    </row>
    <row r="43" spans="1:5" ht="20.100000000000001" customHeight="1" x14ac:dyDescent="0.25">
      <c r="A43" s="57" t="s">
        <v>79</v>
      </c>
      <c r="B43" s="58"/>
      <c r="C43" s="141">
        <f>D42</f>
        <v>99.103703703703715</v>
      </c>
      <c r="D43" s="77"/>
      <c r="E43" s="61"/>
    </row>
    <row r="44" spans="1:5" ht="22.5" customHeight="1" x14ac:dyDescent="0.25">
      <c r="A44" s="28"/>
      <c r="B44" s="28"/>
      <c r="C44" s="28"/>
      <c r="D44" s="28"/>
      <c r="E44" s="28"/>
    </row>
    <row r="45" spans="1:5" x14ac:dyDescent="0.25">
      <c r="A45" s="110" t="s">
        <v>138</v>
      </c>
      <c r="B45" s="109"/>
      <c r="C45" s="109"/>
      <c r="D45" s="109"/>
      <c r="E45" s="108"/>
    </row>
    <row r="46" spans="1:5" ht="34.5" customHeight="1" x14ac:dyDescent="0.25">
      <c r="A46" s="107" t="s">
        <v>137</v>
      </c>
      <c r="B46" s="106"/>
      <c r="C46" s="142" t="s">
        <v>136</v>
      </c>
      <c r="D46" s="105"/>
      <c r="E46" s="104"/>
    </row>
    <row r="47" spans="1:5" ht="34.5" customHeight="1" x14ac:dyDescent="0.25">
      <c r="A47" s="143" t="s">
        <v>261</v>
      </c>
      <c r="B47" s="144"/>
      <c r="C47" s="145">
        <v>95.4</v>
      </c>
      <c r="D47" s="101"/>
      <c r="E47" s="100"/>
    </row>
    <row r="48" spans="1:5" ht="34.5" customHeight="1" x14ac:dyDescent="0.25">
      <c r="A48" s="103" t="s">
        <v>262</v>
      </c>
      <c r="B48" s="102"/>
      <c r="C48" s="145">
        <v>98.6</v>
      </c>
      <c r="D48" s="101"/>
      <c r="E48" s="100"/>
    </row>
    <row r="49" spans="1:5" ht="34.5" customHeight="1" x14ac:dyDescent="0.25">
      <c r="A49" s="103" t="s">
        <v>263</v>
      </c>
      <c r="B49" s="102"/>
      <c r="C49" s="145">
        <v>100</v>
      </c>
      <c r="D49" s="101"/>
      <c r="E49" s="100"/>
    </row>
    <row r="50" spans="1:5" ht="34.5" customHeight="1" x14ac:dyDescent="0.25">
      <c r="A50" s="103" t="s">
        <v>264</v>
      </c>
      <c r="B50" s="102"/>
      <c r="C50" s="145">
        <v>99.9</v>
      </c>
      <c r="D50" s="101"/>
      <c r="E50" s="100"/>
    </row>
    <row r="51" spans="1:5" ht="34.5" customHeight="1" x14ac:dyDescent="0.25">
      <c r="A51" s="103" t="s">
        <v>265</v>
      </c>
      <c r="B51" s="102"/>
      <c r="C51" s="145">
        <v>99.8</v>
      </c>
      <c r="D51" s="101"/>
      <c r="E51" s="100"/>
    </row>
    <row r="52" spans="1:5" ht="34.5" customHeight="1" x14ac:dyDescent="0.25">
      <c r="A52" s="64" t="s">
        <v>133</v>
      </c>
      <c r="B52" s="65"/>
      <c r="C52" s="146">
        <f>AVERAGE(C47:E48)</f>
        <v>97</v>
      </c>
      <c r="D52" s="147"/>
      <c r="E52" s="148"/>
    </row>
    <row r="53" spans="1:5" ht="15.75" customHeight="1" x14ac:dyDescent="0.25">
      <c r="A53" s="97"/>
      <c r="B53" s="96"/>
      <c r="C53" s="96"/>
      <c r="D53" s="96"/>
      <c r="E53" s="95"/>
    </row>
    <row r="54" spans="1:5" ht="34.5" customHeight="1" x14ac:dyDescent="0.25">
      <c r="A54" s="64" t="s">
        <v>132</v>
      </c>
      <c r="B54" s="65"/>
      <c r="C54" s="94">
        <f>(C43+C52)/2</f>
        <v>98.051851851851865</v>
      </c>
      <c r="D54" s="94"/>
      <c r="E54" s="93"/>
    </row>
    <row r="55" spans="1:5" ht="19.5" customHeight="1" x14ac:dyDescent="0.25">
      <c r="A55" s="23" t="s">
        <v>81</v>
      </c>
      <c r="B55" s="23"/>
      <c r="C55" s="23"/>
      <c r="D55" s="23"/>
      <c r="E55" s="23"/>
    </row>
    <row r="56" spans="1:5" ht="126.75" customHeight="1" x14ac:dyDescent="0.25">
      <c r="A56" s="149" t="s">
        <v>266</v>
      </c>
      <c r="B56" s="150"/>
      <c r="C56" s="150"/>
      <c r="D56" s="150"/>
      <c r="E56" s="150"/>
    </row>
    <row r="57" spans="1:5" ht="5.0999999999999996" customHeight="1" x14ac:dyDescent="0.25">
      <c r="A57" s="17"/>
      <c r="B57" s="17"/>
      <c r="C57" s="17"/>
      <c r="D57" s="17"/>
      <c r="E57" s="17"/>
    </row>
    <row r="58" spans="1:5" ht="18.75" customHeight="1" x14ac:dyDescent="0.25">
      <c r="A58" s="30" t="s">
        <v>83</v>
      </c>
      <c r="B58" s="30"/>
      <c r="C58" s="30"/>
      <c r="D58" s="30"/>
      <c r="E58" s="30"/>
    </row>
    <row r="59" spans="1:5" ht="91.5" customHeight="1" x14ac:dyDescent="0.25">
      <c r="A59" s="31" t="s">
        <v>267</v>
      </c>
      <c r="B59" s="31"/>
      <c r="C59" s="31"/>
      <c r="D59" s="31"/>
      <c r="E59" s="31"/>
    </row>
    <row r="60" spans="1:5" ht="5.0999999999999996" customHeight="1" x14ac:dyDescent="0.25">
      <c r="A60" s="28"/>
      <c r="B60" s="27"/>
      <c r="C60" s="27"/>
      <c r="D60" s="27"/>
      <c r="E60" s="27"/>
    </row>
    <row r="61" spans="1:5" x14ac:dyDescent="0.25">
      <c r="A61" s="74" t="s">
        <v>85</v>
      </c>
      <c r="B61" s="73">
        <v>45687</v>
      </c>
      <c r="C61" s="36"/>
      <c r="D61" s="36"/>
      <c r="E61" s="36"/>
    </row>
    <row r="62" spans="1:5" ht="37.5" customHeight="1" x14ac:dyDescent="0.25">
      <c r="A62" s="72" t="s">
        <v>86</v>
      </c>
      <c r="B62" s="71" t="s">
        <v>87</v>
      </c>
      <c r="C62" s="71"/>
      <c r="D62" s="71"/>
      <c r="E62" s="71"/>
    </row>
    <row r="63" spans="1:5" ht="39.75" customHeight="1" x14ac:dyDescent="0.25">
      <c r="A63" s="72" t="s">
        <v>88</v>
      </c>
      <c r="B63" s="71" t="s">
        <v>46</v>
      </c>
      <c r="C63" s="71"/>
      <c r="D63" s="71"/>
      <c r="E63" s="71"/>
    </row>
  </sheetData>
  <mergeCells count="58">
    <mergeCell ref="B62:E62"/>
    <mergeCell ref="B63:E63"/>
    <mergeCell ref="A56:E56"/>
    <mergeCell ref="A57:E57"/>
    <mergeCell ref="A58:E58"/>
    <mergeCell ref="A59:E59"/>
    <mergeCell ref="A60:E60"/>
    <mergeCell ref="B61:E61"/>
    <mergeCell ref="A52:B52"/>
    <mergeCell ref="C52:E52"/>
    <mergeCell ref="A53:E53"/>
    <mergeCell ref="A54:B54"/>
    <mergeCell ref="C54:E54"/>
    <mergeCell ref="A55:E55"/>
    <mergeCell ref="A49:B49"/>
    <mergeCell ref="C49:E49"/>
    <mergeCell ref="A50:B50"/>
    <mergeCell ref="C50:E50"/>
    <mergeCell ref="A51:B51"/>
    <mergeCell ref="C51:E51"/>
    <mergeCell ref="A46:B46"/>
    <mergeCell ref="C46:E46"/>
    <mergeCell ref="A47:B47"/>
    <mergeCell ref="C47:E47"/>
    <mergeCell ref="A48:B48"/>
    <mergeCell ref="C48:E48"/>
    <mergeCell ref="A41:E41"/>
    <mergeCell ref="A42:B42"/>
    <mergeCell ref="A43:B43"/>
    <mergeCell ref="C43:D43"/>
    <mergeCell ref="A44:E44"/>
    <mergeCell ref="A45:E45"/>
    <mergeCell ref="A29:A32"/>
    <mergeCell ref="D29:D32"/>
    <mergeCell ref="E29:E32"/>
    <mergeCell ref="A33:A39"/>
    <mergeCell ref="D33:D39"/>
    <mergeCell ref="E33:E39"/>
    <mergeCell ref="A17:A25"/>
    <mergeCell ref="D17:D25"/>
    <mergeCell ref="E17:E25"/>
    <mergeCell ref="A26:A28"/>
    <mergeCell ref="D26:D28"/>
    <mergeCell ref="E26:E28"/>
    <mergeCell ref="B7:E7"/>
    <mergeCell ref="A8:E8"/>
    <mergeCell ref="A9:E9"/>
    <mergeCell ref="A10:E10"/>
    <mergeCell ref="A11:E11"/>
    <mergeCell ref="A13:A16"/>
    <mergeCell ref="D13:D16"/>
    <mergeCell ref="E13:E16"/>
    <mergeCell ref="A1:E1"/>
    <mergeCell ref="A2:E2"/>
    <mergeCell ref="A3:E3"/>
    <mergeCell ref="A4:E4"/>
    <mergeCell ref="B5:E5"/>
    <mergeCell ref="B6:E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9730-CC6E-4F0A-9DA5-26366A394478}">
  <sheetPr>
    <pageSetUpPr fitToPage="1"/>
  </sheetPr>
  <dimension ref="A1:E46"/>
  <sheetViews>
    <sheetView topLeftCell="A39" zoomScale="85" zoomScaleNormal="85" workbookViewId="0">
      <selection activeCell="A39" sqref="A39:E39"/>
    </sheetView>
  </sheetViews>
  <sheetFormatPr baseColWidth="10" defaultColWidth="11" defaultRowHeight="15" x14ac:dyDescent="0.25"/>
  <cols>
    <col min="1" max="1" width="42.7109375" style="1" customWidth="1"/>
    <col min="2" max="2" width="55.28515625" style="1" customWidth="1"/>
    <col min="3" max="3" width="30.7109375" style="1" customWidth="1"/>
    <col min="4" max="4" width="28" style="1" customWidth="1"/>
    <col min="5" max="5" width="90.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6</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12" t="s">
        <v>52</v>
      </c>
      <c r="E12" s="3" t="s">
        <v>53</v>
      </c>
    </row>
    <row r="13" spans="1:5" ht="157.5" customHeight="1" x14ac:dyDescent="0.25">
      <c r="A13" s="41" t="s">
        <v>294</v>
      </c>
      <c r="B13" s="42" t="s">
        <v>293</v>
      </c>
      <c r="C13" s="80">
        <v>100</v>
      </c>
      <c r="D13" s="51">
        <f>+AVERAGE(C13:C15)</f>
        <v>100</v>
      </c>
      <c r="E13" s="167" t="s">
        <v>292</v>
      </c>
    </row>
    <row r="14" spans="1:5" ht="139.5" customHeight="1" x14ac:dyDescent="0.25">
      <c r="A14" s="45"/>
      <c r="B14" s="42" t="s">
        <v>291</v>
      </c>
      <c r="C14" s="80">
        <v>100</v>
      </c>
      <c r="D14" s="51"/>
      <c r="E14" s="166"/>
    </row>
    <row r="15" spans="1:5" ht="139.5" customHeight="1" x14ac:dyDescent="0.25">
      <c r="A15" s="47"/>
      <c r="B15" s="42" t="s">
        <v>290</v>
      </c>
      <c r="C15" s="80">
        <v>100</v>
      </c>
      <c r="D15" s="51"/>
      <c r="E15" s="165"/>
    </row>
    <row r="16" spans="1:5" ht="63.75" customHeight="1" x14ac:dyDescent="0.25">
      <c r="A16" s="41" t="s">
        <v>289</v>
      </c>
      <c r="B16" s="42" t="s">
        <v>288</v>
      </c>
      <c r="C16" s="43">
        <v>100</v>
      </c>
      <c r="D16" s="45">
        <f>AVERAGE(C16:C17)</f>
        <v>100</v>
      </c>
      <c r="E16" s="44" t="s">
        <v>287</v>
      </c>
    </row>
    <row r="17" spans="1:5" ht="78.75" customHeight="1" x14ac:dyDescent="0.25">
      <c r="A17" s="47"/>
      <c r="B17" s="42" t="s">
        <v>286</v>
      </c>
      <c r="C17" s="43">
        <v>100</v>
      </c>
      <c r="D17" s="47"/>
      <c r="E17" s="48"/>
    </row>
    <row r="18" spans="1:5" ht="187.5" customHeight="1" x14ac:dyDescent="0.25">
      <c r="A18" s="41" t="s">
        <v>285</v>
      </c>
      <c r="B18" s="42" t="s">
        <v>284</v>
      </c>
      <c r="C18" s="43">
        <v>100</v>
      </c>
      <c r="D18" s="41">
        <f>AVERAGE(C18:C19)</f>
        <v>100</v>
      </c>
      <c r="E18" s="44" t="s">
        <v>283</v>
      </c>
    </row>
    <row r="19" spans="1:5" ht="174.75" customHeight="1" x14ac:dyDescent="0.25">
      <c r="A19" s="47"/>
      <c r="B19" s="42" t="s">
        <v>282</v>
      </c>
      <c r="C19" s="43">
        <v>100</v>
      </c>
      <c r="D19" s="47"/>
      <c r="E19" s="48"/>
    </row>
    <row r="20" spans="1:5" ht="156.75" customHeight="1" x14ac:dyDescent="0.25">
      <c r="A20" s="50" t="s">
        <v>281</v>
      </c>
      <c r="B20" s="49" t="s">
        <v>280</v>
      </c>
      <c r="C20" s="50">
        <v>100</v>
      </c>
      <c r="D20" s="50">
        <f>AVERAGE(C20:C20)</f>
        <v>100</v>
      </c>
      <c r="E20" s="164" t="s">
        <v>279</v>
      </c>
    </row>
    <row r="21" spans="1:5" ht="66" customHeight="1" x14ac:dyDescent="0.25">
      <c r="A21" s="51" t="s">
        <v>256</v>
      </c>
      <c r="B21" s="52" t="s">
        <v>278</v>
      </c>
      <c r="C21" s="53">
        <v>100</v>
      </c>
      <c r="D21" s="54">
        <f>AVERAGE(C21:C31)</f>
        <v>100</v>
      </c>
      <c r="E21" s="55" t="s">
        <v>277</v>
      </c>
    </row>
    <row r="22" spans="1:5" ht="60" x14ac:dyDescent="0.25">
      <c r="A22" s="51"/>
      <c r="B22" s="52" t="s">
        <v>276</v>
      </c>
      <c r="C22" s="53">
        <v>100</v>
      </c>
      <c r="D22" s="54"/>
      <c r="E22" s="55"/>
    </row>
    <row r="23" spans="1:5" ht="60" x14ac:dyDescent="0.25">
      <c r="A23" s="51"/>
      <c r="B23" s="52" t="s">
        <v>275</v>
      </c>
      <c r="C23" s="53">
        <v>100</v>
      </c>
      <c r="D23" s="54"/>
      <c r="E23" s="55"/>
    </row>
    <row r="24" spans="1:5" ht="45" x14ac:dyDescent="0.25">
      <c r="A24" s="51"/>
      <c r="B24" s="52" t="s">
        <v>274</v>
      </c>
      <c r="C24" s="53">
        <v>100</v>
      </c>
      <c r="D24" s="54"/>
      <c r="E24" s="55"/>
    </row>
    <row r="25" spans="1:5" ht="30" x14ac:dyDescent="0.25">
      <c r="A25" s="51"/>
      <c r="B25" s="52" t="s">
        <v>273</v>
      </c>
      <c r="C25" s="53">
        <v>100</v>
      </c>
      <c r="D25" s="54"/>
      <c r="E25" s="55"/>
    </row>
    <row r="26" spans="1:5" ht="45" x14ac:dyDescent="0.25">
      <c r="A26" s="51"/>
      <c r="B26" s="52" t="s">
        <v>272</v>
      </c>
      <c r="C26" s="53">
        <v>100</v>
      </c>
      <c r="D26" s="54"/>
      <c r="E26" s="55"/>
    </row>
    <row r="27" spans="1:5" ht="45" x14ac:dyDescent="0.25">
      <c r="A27" s="51"/>
      <c r="B27" s="52" t="s">
        <v>271</v>
      </c>
      <c r="C27" s="53">
        <v>100</v>
      </c>
      <c r="D27" s="54"/>
      <c r="E27" s="55"/>
    </row>
    <row r="28" spans="1:5" ht="30" x14ac:dyDescent="0.25">
      <c r="A28" s="51"/>
      <c r="B28" s="52" t="s">
        <v>115</v>
      </c>
      <c r="C28" s="53">
        <v>100</v>
      </c>
      <c r="D28" s="54"/>
      <c r="E28" s="55"/>
    </row>
    <row r="29" spans="1:5" ht="30" x14ac:dyDescent="0.25">
      <c r="A29" s="51"/>
      <c r="B29" s="52" t="s">
        <v>119</v>
      </c>
      <c r="C29" s="53">
        <v>100</v>
      </c>
      <c r="D29" s="54"/>
      <c r="E29" s="55"/>
    </row>
    <row r="30" spans="1:5" x14ac:dyDescent="0.25">
      <c r="A30" s="51"/>
      <c r="B30" s="52" t="s">
        <v>117</v>
      </c>
      <c r="C30" s="53">
        <v>100</v>
      </c>
      <c r="D30" s="54"/>
      <c r="E30" s="55"/>
    </row>
    <row r="31" spans="1:5" x14ac:dyDescent="0.25">
      <c r="A31" s="51"/>
      <c r="B31" s="163" t="s">
        <v>216</v>
      </c>
      <c r="C31" s="162">
        <v>100</v>
      </c>
      <c r="D31" s="161"/>
      <c r="E31" s="55"/>
    </row>
    <row r="32" spans="1:5" ht="30" x14ac:dyDescent="0.25">
      <c r="A32" s="160"/>
      <c r="B32" s="159" t="s">
        <v>270</v>
      </c>
      <c r="C32" s="158">
        <f>(95+95+95+95+95+95+96.1)/7</f>
        <v>95.157142857142858</v>
      </c>
      <c r="D32" s="157">
        <f>C32</f>
        <v>95.157142857142858</v>
      </c>
      <c r="E32" s="156"/>
    </row>
    <row r="33" spans="1:5" ht="18.75" customHeight="1" x14ac:dyDescent="0.25">
      <c r="A33" s="56"/>
      <c r="B33" s="56"/>
      <c r="C33" s="56"/>
      <c r="D33" s="56"/>
      <c r="E33" s="56"/>
    </row>
    <row r="34" spans="1:5" ht="20.100000000000001" customHeight="1" x14ac:dyDescent="0.25">
      <c r="A34" s="57" t="s">
        <v>78</v>
      </c>
      <c r="B34" s="58"/>
      <c r="C34" s="139"/>
      <c r="D34" s="140">
        <f>AVERAGE(D13:D32)</f>
        <v>99.192857142857136</v>
      </c>
      <c r="E34" s="61"/>
    </row>
    <row r="35" spans="1:5" ht="20.100000000000001" customHeight="1" x14ac:dyDescent="0.25">
      <c r="A35" s="57" t="s">
        <v>79</v>
      </c>
      <c r="B35" s="58"/>
      <c r="C35" s="155">
        <v>95</v>
      </c>
      <c r="D35" s="154"/>
      <c r="E35" s="61"/>
    </row>
    <row r="36" spans="1:5" ht="22.5" customHeight="1" x14ac:dyDescent="0.25">
      <c r="A36" s="28"/>
      <c r="B36" s="28"/>
      <c r="C36" s="28"/>
      <c r="D36" s="28"/>
      <c r="E36" s="28"/>
    </row>
    <row r="37" spans="1:5" ht="34.5" customHeight="1" x14ac:dyDescent="0.25">
      <c r="A37" s="64" t="s">
        <v>80</v>
      </c>
      <c r="B37" s="65"/>
      <c r="C37" s="153">
        <v>95</v>
      </c>
      <c r="D37" s="153"/>
      <c r="E37" s="152"/>
    </row>
    <row r="38" spans="1:5" x14ac:dyDescent="0.25">
      <c r="A38" s="23" t="s">
        <v>81</v>
      </c>
      <c r="B38" s="23"/>
      <c r="C38" s="23"/>
      <c r="D38" s="23"/>
      <c r="E38" s="23"/>
    </row>
    <row r="39" spans="1:5" ht="155.25" customHeight="1" x14ac:dyDescent="0.25">
      <c r="A39" s="151" t="s">
        <v>269</v>
      </c>
      <c r="B39" s="151"/>
      <c r="C39" s="151"/>
      <c r="D39" s="151"/>
      <c r="E39" s="151"/>
    </row>
    <row r="40" spans="1:5" ht="12" customHeight="1" x14ac:dyDescent="0.25">
      <c r="A40" s="17"/>
      <c r="B40" s="17"/>
      <c r="C40" s="17"/>
      <c r="D40" s="17"/>
      <c r="E40" s="17"/>
    </row>
    <row r="41" spans="1:5" x14ac:dyDescent="0.25">
      <c r="A41" s="30" t="s">
        <v>83</v>
      </c>
      <c r="B41" s="30"/>
      <c r="C41" s="30"/>
      <c r="D41" s="30"/>
      <c r="E41" s="30"/>
    </row>
    <row r="42" spans="1:5" ht="69.95" customHeight="1" x14ac:dyDescent="0.25">
      <c r="A42" s="31" t="s">
        <v>268</v>
      </c>
      <c r="B42" s="31"/>
      <c r="C42" s="31"/>
      <c r="D42" s="31"/>
      <c r="E42" s="31"/>
    </row>
    <row r="43" spans="1:5" ht="5.0999999999999996" customHeight="1" x14ac:dyDescent="0.25">
      <c r="A43" s="28"/>
      <c r="B43" s="28"/>
      <c r="C43" s="28"/>
      <c r="D43" s="28"/>
      <c r="E43" s="28"/>
    </row>
    <row r="44" spans="1:5" x14ac:dyDescent="0.25">
      <c r="A44" s="5" t="s">
        <v>85</v>
      </c>
      <c r="B44" s="69">
        <v>45685</v>
      </c>
      <c r="C44" s="19"/>
      <c r="D44" s="19"/>
      <c r="E44" s="19"/>
    </row>
    <row r="45" spans="1:5" ht="37.5" customHeight="1" x14ac:dyDescent="0.25">
      <c r="A45" s="6" t="s">
        <v>86</v>
      </c>
      <c r="B45" s="70" t="s">
        <v>87</v>
      </c>
      <c r="C45" s="70"/>
      <c r="D45" s="70"/>
      <c r="E45" s="70"/>
    </row>
    <row r="46" spans="1:5" ht="39.75" customHeight="1" x14ac:dyDescent="0.25">
      <c r="A46" s="6" t="s">
        <v>88</v>
      </c>
      <c r="B46" s="70" t="s">
        <v>46</v>
      </c>
      <c r="C46" s="70"/>
      <c r="D46" s="70"/>
      <c r="E46" s="70"/>
    </row>
  </sheetData>
  <mergeCells count="39">
    <mergeCell ref="A37:B37"/>
    <mergeCell ref="B46:E46"/>
    <mergeCell ref="B44:E44"/>
    <mergeCell ref="B45:E45"/>
    <mergeCell ref="C37:E37"/>
    <mergeCell ref="A43:E43"/>
    <mergeCell ref="A39:E39"/>
    <mergeCell ref="A40:E40"/>
    <mergeCell ref="A41:E41"/>
    <mergeCell ref="A42:E42"/>
    <mergeCell ref="A38:E38"/>
    <mergeCell ref="A1:E1"/>
    <mergeCell ref="A2:E2"/>
    <mergeCell ref="A3:E3"/>
    <mergeCell ref="A4:E4"/>
    <mergeCell ref="A8:E8"/>
    <mergeCell ref="B5:E5"/>
    <mergeCell ref="B6:E6"/>
    <mergeCell ref="B7:E7"/>
    <mergeCell ref="A10:E10"/>
    <mergeCell ref="A9:E9"/>
    <mergeCell ref="A13:A15"/>
    <mergeCell ref="C35:D35"/>
    <mergeCell ref="A11:E11"/>
    <mergeCell ref="A33:E33"/>
    <mergeCell ref="E21:E31"/>
    <mergeCell ref="A34:B34"/>
    <mergeCell ref="A35:B35"/>
    <mergeCell ref="A21:A31"/>
    <mergeCell ref="A36:E36"/>
    <mergeCell ref="D13:D15"/>
    <mergeCell ref="E13:E15"/>
    <mergeCell ref="A16:A17"/>
    <mergeCell ref="D16:D17"/>
    <mergeCell ref="E16:E17"/>
    <mergeCell ref="A18:A19"/>
    <mergeCell ref="D18:D19"/>
    <mergeCell ref="E18:E19"/>
    <mergeCell ref="D21:D3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4109-A662-40AC-83E7-46D511FCFF9E}">
  <sheetPr>
    <pageSetUpPr fitToPage="1"/>
  </sheetPr>
  <dimension ref="A1:E46"/>
  <sheetViews>
    <sheetView topLeftCell="A20" zoomScale="70" zoomScaleNormal="70" workbookViewId="0">
      <selection activeCell="A42" sqref="A42:E42"/>
    </sheetView>
  </sheetViews>
  <sheetFormatPr baseColWidth="10" defaultColWidth="11" defaultRowHeight="15" x14ac:dyDescent="0.25"/>
  <cols>
    <col min="1" max="1" width="52.5703125"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298</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54.5" customHeight="1" x14ac:dyDescent="0.25">
      <c r="A13" s="41" t="s">
        <v>294</v>
      </c>
      <c r="B13" s="42" t="s">
        <v>293</v>
      </c>
      <c r="C13" s="80">
        <v>100</v>
      </c>
      <c r="D13" s="41">
        <f>+AVERAGE(C13:C15)</f>
        <v>100</v>
      </c>
      <c r="E13" s="167" t="s">
        <v>292</v>
      </c>
    </row>
    <row r="14" spans="1:5" ht="154.5" customHeight="1" x14ac:dyDescent="0.25">
      <c r="A14" s="45"/>
      <c r="B14" s="42" t="s">
        <v>291</v>
      </c>
      <c r="C14" s="80">
        <v>100</v>
      </c>
      <c r="D14" s="45"/>
      <c r="E14" s="166"/>
    </row>
    <row r="15" spans="1:5" ht="154.5" customHeight="1" x14ac:dyDescent="0.25">
      <c r="A15" s="47"/>
      <c r="B15" s="42" t="s">
        <v>290</v>
      </c>
      <c r="C15" s="80">
        <v>100</v>
      </c>
      <c r="D15" s="47"/>
      <c r="E15" s="165"/>
    </row>
    <row r="16" spans="1:5" ht="63.75" customHeight="1" x14ac:dyDescent="0.25">
      <c r="A16" s="41" t="s">
        <v>289</v>
      </c>
      <c r="B16" s="42" t="s">
        <v>288</v>
      </c>
      <c r="C16" s="43">
        <v>100</v>
      </c>
      <c r="D16" s="41">
        <f>AVERAGE(C16:C17)</f>
        <v>100</v>
      </c>
      <c r="E16" s="44" t="s">
        <v>287</v>
      </c>
    </row>
    <row r="17" spans="1:5" ht="78.75" customHeight="1" x14ac:dyDescent="0.25">
      <c r="A17" s="47"/>
      <c r="B17" s="42" t="s">
        <v>286</v>
      </c>
      <c r="C17" s="43">
        <v>100</v>
      </c>
      <c r="D17" s="47"/>
      <c r="E17" s="48"/>
    </row>
    <row r="18" spans="1:5" ht="195" customHeight="1" x14ac:dyDescent="0.25">
      <c r="A18" s="41" t="s">
        <v>285</v>
      </c>
      <c r="B18" s="42" t="s">
        <v>284</v>
      </c>
      <c r="C18" s="43">
        <v>100</v>
      </c>
      <c r="D18" s="41">
        <f>AVERAGE(C18:C19)</f>
        <v>100</v>
      </c>
      <c r="E18" s="44" t="s">
        <v>283</v>
      </c>
    </row>
    <row r="19" spans="1:5" ht="195" customHeight="1" x14ac:dyDescent="0.25">
      <c r="A19" s="47"/>
      <c r="B19" s="42" t="s">
        <v>282</v>
      </c>
      <c r="C19" s="43">
        <v>100</v>
      </c>
      <c r="D19" s="47"/>
      <c r="E19" s="48"/>
    </row>
    <row r="20" spans="1:5" ht="140.25" customHeight="1" x14ac:dyDescent="0.25">
      <c r="A20" s="50" t="s">
        <v>281</v>
      </c>
      <c r="B20" s="49" t="s">
        <v>280</v>
      </c>
      <c r="C20" s="50">
        <v>100</v>
      </c>
      <c r="D20" s="50">
        <f>AVERAGE(C20:C20)</f>
        <v>100</v>
      </c>
      <c r="E20" s="164" t="s">
        <v>279</v>
      </c>
    </row>
    <row r="21" spans="1:5" ht="30" x14ac:dyDescent="0.25">
      <c r="A21" s="51" t="s">
        <v>256</v>
      </c>
      <c r="B21" s="52" t="s">
        <v>278</v>
      </c>
      <c r="C21" s="53">
        <v>100</v>
      </c>
      <c r="D21" s="112">
        <f>AVERAGE(C21:C31)</f>
        <v>100</v>
      </c>
      <c r="E21" s="55" t="s">
        <v>277</v>
      </c>
    </row>
    <row r="22" spans="1:5" ht="60" x14ac:dyDescent="0.25">
      <c r="A22" s="51"/>
      <c r="B22" s="52" t="s">
        <v>276</v>
      </c>
      <c r="C22" s="53">
        <v>100</v>
      </c>
      <c r="D22" s="111"/>
      <c r="E22" s="55"/>
    </row>
    <row r="23" spans="1:5" ht="60" x14ac:dyDescent="0.25">
      <c r="A23" s="51"/>
      <c r="B23" s="52" t="s">
        <v>275</v>
      </c>
      <c r="C23" s="53">
        <v>100</v>
      </c>
      <c r="D23" s="111"/>
      <c r="E23" s="55"/>
    </row>
    <row r="24" spans="1:5" ht="45"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ht="18.75" customHeight="1" x14ac:dyDescent="0.25">
      <c r="A32" s="28"/>
      <c r="B32" s="28"/>
      <c r="C32" s="28"/>
      <c r="D32" s="28"/>
      <c r="E32" s="28"/>
    </row>
    <row r="33" spans="1:5" ht="20.100000000000001" customHeight="1" x14ac:dyDescent="0.25">
      <c r="A33" s="57" t="s">
        <v>78</v>
      </c>
      <c r="B33" s="58"/>
      <c r="C33" s="170">
        <f>AVERAGE(C13:C31)</f>
        <v>100</v>
      </c>
      <c r="D33" s="170">
        <f>AVERAGE(D13:D31)</f>
        <v>100</v>
      </c>
      <c r="E33" s="61"/>
    </row>
    <row r="34" spans="1:5" ht="20.100000000000001" customHeight="1" x14ac:dyDescent="0.25">
      <c r="A34" s="57" t="s">
        <v>79</v>
      </c>
      <c r="B34" s="58"/>
      <c r="C34" s="169">
        <v>95</v>
      </c>
      <c r="D34" s="168"/>
      <c r="E34" s="61"/>
    </row>
    <row r="35" spans="1:5" ht="22.5" customHeight="1" x14ac:dyDescent="0.25">
      <c r="A35" s="28"/>
      <c r="B35" s="28"/>
      <c r="C35" s="28"/>
      <c r="D35" s="28"/>
      <c r="E35" s="28"/>
    </row>
    <row r="36" spans="1:5" ht="15.75" customHeight="1" x14ac:dyDescent="0.25">
      <c r="A36" s="97"/>
      <c r="B36" s="96"/>
      <c r="C36" s="96"/>
      <c r="D36" s="96"/>
      <c r="E36" s="95"/>
    </row>
    <row r="37" spans="1:5" ht="34.5" customHeight="1" x14ac:dyDescent="0.25">
      <c r="A37" s="64" t="s">
        <v>80</v>
      </c>
      <c r="B37" s="65"/>
      <c r="C37" s="153">
        <v>95</v>
      </c>
      <c r="D37" s="153"/>
      <c r="E37" s="152"/>
    </row>
    <row r="38" spans="1:5" x14ac:dyDescent="0.25">
      <c r="A38" s="23" t="s">
        <v>81</v>
      </c>
      <c r="B38" s="23"/>
      <c r="C38" s="23"/>
      <c r="D38" s="23"/>
      <c r="E38" s="23"/>
    </row>
    <row r="39" spans="1:5" ht="162.75" customHeight="1" x14ac:dyDescent="0.25">
      <c r="A39" s="151" t="s">
        <v>297</v>
      </c>
      <c r="B39" s="151"/>
      <c r="C39" s="151"/>
      <c r="D39" s="151"/>
      <c r="E39" s="151"/>
    </row>
    <row r="40" spans="1:5" ht="5.0999999999999996" customHeight="1" x14ac:dyDescent="0.25">
      <c r="A40" s="17"/>
      <c r="B40" s="17"/>
      <c r="C40" s="17"/>
      <c r="D40" s="17"/>
      <c r="E40" s="17"/>
    </row>
    <row r="41" spans="1:5" x14ac:dyDescent="0.25">
      <c r="A41" s="30" t="s">
        <v>83</v>
      </c>
      <c r="B41" s="30"/>
      <c r="C41" s="30"/>
      <c r="D41" s="30"/>
      <c r="E41" s="30"/>
    </row>
    <row r="42" spans="1:5" ht="69.95" customHeight="1" x14ac:dyDescent="0.25">
      <c r="A42" s="68" t="s">
        <v>296</v>
      </c>
      <c r="B42" s="68"/>
      <c r="C42" s="68"/>
      <c r="D42" s="68"/>
      <c r="E42" s="68"/>
    </row>
    <row r="43" spans="1:5" ht="5.0999999999999996" customHeight="1" x14ac:dyDescent="0.25">
      <c r="A43" s="28"/>
      <c r="B43" s="28"/>
      <c r="C43" s="28"/>
      <c r="D43" s="28"/>
      <c r="E43" s="28"/>
    </row>
    <row r="44" spans="1:5" x14ac:dyDescent="0.25">
      <c r="A44" s="5" t="s">
        <v>85</v>
      </c>
      <c r="B44" s="69">
        <v>45685</v>
      </c>
      <c r="C44" s="19"/>
      <c r="D44" s="19"/>
      <c r="E44" s="19"/>
    </row>
    <row r="45" spans="1:5" ht="37.5" customHeight="1" x14ac:dyDescent="0.25">
      <c r="A45" s="6" t="s">
        <v>86</v>
      </c>
      <c r="B45" s="70" t="s">
        <v>87</v>
      </c>
      <c r="C45" s="70"/>
      <c r="D45" s="70"/>
      <c r="E45" s="70"/>
    </row>
    <row r="46" spans="1:5" ht="39.75" customHeight="1" x14ac:dyDescent="0.25">
      <c r="A46" s="6" t="s">
        <v>88</v>
      </c>
      <c r="B46" s="70" t="s">
        <v>46</v>
      </c>
      <c r="C46" s="70"/>
      <c r="D46" s="70"/>
      <c r="E46" s="70"/>
    </row>
  </sheetData>
  <mergeCells count="40">
    <mergeCell ref="A33:B33"/>
    <mergeCell ref="A34:B34"/>
    <mergeCell ref="A21:A31"/>
    <mergeCell ref="D21:D31"/>
    <mergeCell ref="E18:E19"/>
    <mergeCell ref="D18:D19"/>
    <mergeCell ref="A35:E35"/>
    <mergeCell ref="D13:D15"/>
    <mergeCell ref="E13:E15"/>
    <mergeCell ref="A10:E10"/>
    <mergeCell ref="A9:E9"/>
    <mergeCell ref="A13:A15"/>
    <mergeCell ref="C34:D34"/>
    <mergeCell ref="A11:E11"/>
    <mergeCell ref="A32:E32"/>
    <mergeCell ref="E21:E31"/>
    <mergeCell ref="A1:E1"/>
    <mergeCell ref="A2:E2"/>
    <mergeCell ref="A3:E3"/>
    <mergeCell ref="A4:E4"/>
    <mergeCell ref="A8:E8"/>
    <mergeCell ref="B5:E5"/>
    <mergeCell ref="B6:E6"/>
    <mergeCell ref="B7:E7"/>
    <mergeCell ref="A39:E39"/>
    <mergeCell ref="A40:E40"/>
    <mergeCell ref="A41:E41"/>
    <mergeCell ref="A42:E42"/>
    <mergeCell ref="A38:E38"/>
    <mergeCell ref="A37:B37"/>
    <mergeCell ref="A18:A19"/>
    <mergeCell ref="E16:E17"/>
    <mergeCell ref="D16:D17"/>
    <mergeCell ref="A16:A17"/>
    <mergeCell ref="B46:E46"/>
    <mergeCell ref="B44:E44"/>
    <mergeCell ref="B45:E45"/>
    <mergeCell ref="A36:E36"/>
    <mergeCell ref="C37:E37"/>
    <mergeCell ref="A43:E4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E1D0-14A1-430E-AF86-0D6A5B8A713A}">
  <sheetPr>
    <pageSetUpPr fitToPage="1"/>
  </sheetPr>
  <dimension ref="A1:E55"/>
  <sheetViews>
    <sheetView topLeftCell="A24" zoomScale="85" zoomScaleNormal="85" workbookViewId="0">
      <selection activeCell="C37" sqref="C37:E37"/>
    </sheetView>
  </sheetViews>
  <sheetFormatPr baseColWidth="10" defaultColWidth="11" defaultRowHeight="15" x14ac:dyDescent="0.25"/>
  <cols>
    <col min="1" max="1" width="52.5703125"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14" t="s">
        <v>295</v>
      </c>
      <c r="C6" s="18"/>
      <c r="D6" s="18"/>
      <c r="E6" s="18"/>
    </row>
    <row r="7" spans="1:5" ht="20.100000000000001" customHeight="1" x14ac:dyDescent="0.25">
      <c r="A7" s="2" t="s">
        <v>7</v>
      </c>
      <c r="B7" s="19" t="s">
        <v>299</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0" x14ac:dyDescent="0.25">
      <c r="A13" s="41" t="s">
        <v>294</v>
      </c>
      <c r="B13" s="42" t="s">
        <v>293</v>
      </c>
      <c r="C13" s="80">
        <v>100</v>
      </c>
      <c r="D13" s="41">
        <f>+AVERAGE(C13:C15)</f>
        <v>100</v>
      </c>
      <c r="E13" s="167" t="s">
        <v>292</v>
      </c>
    </row>
    <row r="14" spans="1:5" ht="30" x14ac:dyDescent="0.25">
      <c r="A14" s="45"/>
      <c r="B14" s="42" t="s">
        <v>291</v>
      </c>
      <c r="C14" s="80">
        <v>100</v>
      </c>
      <c r="D14" s="45"/>
      <c r="E14" s="166"/>
    </row>
    <row r="15" spans="1:5" ht="30" x14ac:dyDescent="0.25">
      <c r="A15" s="47"/>
      <c r="B15" s="42" t="s">
        <v>290</v>
      </c>
      <c r="C15" s="80">
        <v>100</v>
      </c>
      <c r="D15" s="47"/>
      <c r="E15" s="165"/>
    </row>
    <row r="16" spans="1:5" ht="75.75" customHeight="1" x14ac:dyDescent="0.25">
      <c r="A16" s="41" t="s">
        <v>289</v>
      </c>
      <c r="B16" s="42" t="s">
        <v>288</v>
      </c>
      <c r="C16" s="43">
        <v>100</v>
      </c>
      <c r="D16" s="41">
        <f>AVERAGE(C16:C17)</f>
        <v>100</v>
      </c>
      <c r="E16" s="44" t="s">
        <v>287</v>
      </c>
    </row>
    <row r="17" spans="1:5" ht="63.75" customHeight="1" x14ac:dyDescent="0.25">
      <c r="A17" s="47"/>
      <c r="B17" s="42" t="s">
        <v>286</v>
      </c>
      <c r="C17" s="43">
        <v>100</v>
      </c>
      <c r="D17" s="47"/>
      <c r="E17" s="48"/>
    </row>
    <row r="18" spans="1:5" ht="78.75" customHeight="1" x14ac:dyDescent="0.25">
      <c r="A18" s="41" t="s">
        <v>285</v>
      </c>
      <c r="B18" s="42" t="s">
        <v>284</v>
      </c>
      <c r="C18" s="43">
        <v>100</v>
      </c>
      <c r="D18" s="41">
        <f>AVERAGE(C18:C19)</f>
        <v>100</v>
      </c>
      <c r="E18" s="44" t="s">
        <v>283</v>
      </c>
    </row>
    <row r="19" spans="1:5" ht="63.75" customHeight="1" x14ac:dyDescent="0.25">
      <c r="A19" s="47"/>
      <c r="B19" s="42" t="s">
        <v>282</v>
      </c>
      <c r="C19" s="43">
        <v>100</v>
      </c>
      <c r="D19" s="47"/>
      <c r="E19" s="48"/>
    </row>
    <row r="20" spans="1:5" ht="78.75" customHeight="1" x14ac:dyDescent="0.25">
      <c r="A20" s="50" t="s">
        <v>281</v>
      </c>
      <c r="B20" s="49" t="s">
        <v>280</v>
      </c>
      <c r="C20" s="50">
        <v>100</v>
      </c>
      <c r="D20" s="50">
        <f>AVERAGE(C20:C20)</f>
        <v>100</v>
      </c>
      <c r="E20" s="164" t="s">
        <v>279</v>
      </c>
    </row>
    <row r="21" spans="1:5" ht="63.75" customHeight="1" x14ac:dyDescent="0.25">
      <c r="A21" s="51" t="s">
        <v>256</v>
      </c>
      <c r="B21" s="52" t="s">
        <v>278</v>
      </c>
      <c r="C21" s="53">
        <v>100</v>
      </c>
      <c r="D21" s="112">
        <f>AVERAGE(C21:C31)</f>
        <v>100</v>
      </c>
      <c r="E21" s="55" t="s">
        <v>277</v>
      </c>
    </row>
    <row r="22" spans="1:5" ht="78.75" customHeight="1" x14ac:dyDescent="0.25">
      <c r="A22" s="51"/>
      <c r="B22" s="52" t="s">
        <v>276</v>
      </c>
      <c r="C22" s="53">
        <v>100</v>
      </c>
      <c r="D22" s="111"/>
      <c r="E22" s="55"/>
    </row>
    <row r="23" spans="1:5" ht="96.75" customHeight="1" x14ac:dyDescent="0.25">
      <c r="A23" s="51"/>
      <c r="B23" s="52" t="s">
        <v>275</v>
      </c>
      <c r="C23" s="53">
        <v>100</v>
      </c>
      <c r="D23" s="111"/>
      <c r="E23" s="55"/>
    </row>
    <row r="24" spans="1:5" ht="66" customHeight="1"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x14ac:dyDescent="0.25">
      <c r="A32" s="28"/>
      <c r="B32" s="28"/>
      <c r="C32" s="28"/>
      <c r="D32" s="28"/>
      <c r="E32" s="28"/>
    </row>
    <row r="33" spans="1:5" x14ac:dyDescent="0.25">
      <c r="A33" s="57" t="s">
        <v>78</v>
      </c>
      <c r="B33" s="58"/>
      <c r="C33" s="60"/>
      <c r="D33" s="60">
        <f>AVERAGE(D13:D31)</f>
        <v>100</v>
      </c>
      <c r="E33" s="61"/>
    </row>
    <row r="34" spans="1:5" x14ac:dyDescent="0.25">
      <c r="A34" s="57" t="s">
        <v>79</v>
      </c>
      <c r="B34" s="58"/>
      <c r="C34" s="62">
        <v>95</v>
      </c>
      <c r="D34" s="63"/>
      <c r="E34" s="61"/>
    </row>
    <row r="35" spans="1:5" x14ac:dyDescent="0.25">
      <c r="A35" s="28"/>
      <c r="B35" s="28"/>
      <c r="C35" s="28"/>
      <c r="D35" s="28"/>
      <c r="E35" s="28"/>
    </row>
    <row r="36" spans="1:5" ht="18.75" customHeight="1" x14ac:dyDescent="0.25">
      <c r="A36" s="97"/>
      <c r="B36" s="96"/>
      <c r="C36" s="96"/>
      <c r="D36" s="96"/>
      <c r="E36" s="95"/>
    </row>
    <row r="37" spans="1:5" ht="20.100000000000001" customHeight="1" x14ac:dyDescent="0.25">
      <c r="A37" s="64" t="s">
        <v>80</v>
      </c>
      <c r="B37" s="65"/>
      <c r="C37" s="153">
        <v>95</v>
      </c>
      <c r="D37" s="153"/>
      <c r="E37" s="152"/>
    </row>
    <row r="38" spans="1:5" ht="20.100000000000001" customHeight="1" x14ac:dyDescent="0.25">
      <c r="A38" s="23" t="s">
        <v>81</v>
      </c>
      <c r="B38" s="23"/>
      <c r="C38" s="23"/>
      <c r="D38" s="23"/>
      <c r="E38" s="23"/>
    </row>
    <row r="39" spans="1:5" ht="159" customHeight="1" x14ac:dyDescent="0.25">
      <c r="A39" s="151" t="s">
        <v>297</v>
      </c>
      <c r="B39" s="151"/>
      <c r="C39" s="151"/>
      <c r="D39" s="151"/>
      <c r="E39" s="151"/>
    </row>
    <row r="40" spans="1:5" x14ac:dyDescent="0.25">
      <c r="A40" s="17"/>
      <c r="B40" s="17"/>
      <c r="C40" s="17"/>
      <c r="D40" s="17"/>
      <c r="E40" s="17"/>
    </row>
    <row r="41" spans="1:5" ht="34.5" customHeight="1" x14ac:dyDescent="0.25">
      <c r="A41" s="30" t="s">
        <v>83</v>
      </c>
      <c r="B41" s="30"/>
      <c r="C41" s="30"/>
      <c r="D41" s="30"/>
      <c r="E41" s="30"/>
    </row>
    <row r="42" spans="1:5" ht="41.25" customHeight="1" x14ac:dyDescent="0.25">
      <c r="A42" s="68" t="s">
        <v>296</v>
      </c>
      <c r="B42" s="68"/>
      <c r="C42" s="68"/>
      <c r="D42" s="68"/>
      <c r="E42" s="68"/>
    </row>
    <row r="43" spans="1:5" ht="15.75" customHeight="1" x14ac:dyDescent="0.25">
      <c r="A43" s="28"/>
      <c r="B43" s="28"/>
      <c r="C43" s="28"/>
      <c r="D43" s="28"/>
      <c r="E43" s="28"/>
    </row>
    <row r="44" spans="1:5" ht="23.25" customHeight="1" x14ac:dyDescent="0.25">
      <c r="A44" s="5" t="s">
        <v>85</v>
      </c>
      <c r="B44" s="69">
        <v>45685</v>
      </c>
      <c r="C44" s="19"/>
      <c r="D44" s="19"/>
      <c r="E44" s="19"/>
    </row>
    <row r="45" spans="1:5" ht="22.5" customHeight="1" x14ac:dyDescent="0.25">
      <c r="A45" s="6" t="s">
        <v>86</v>
      </c>
      <c r="B45" s="70" t="s">
        <v>87</v>
      </c>
      <c r="C45" s="70"/>
      <c r="D45" s="70"/>
      <c r="E45" s="70"/>
    </row>
    <row r="46" spans="1:5" ht="34.5" customHeight="1" x14ac:dyDescent="0.25">
      <c r="A46" s="6" t="s">
        <v>88</v>
      </c>
      <c r="B46" s="70" t="s">
        <v>46</v>
      </c>
      <c r="C46" s="70"/>
      <c r="D46" s="70"/>
      <c r="E46" s="70"/>
    </row>
    <row r="48" spans="1:5" ht="69.95" customHeight="1" x14ac:dyDescent="0.25"/>
    <row r="49" s="1" customFormat="1" ht="5.0999999999999996" customHeight="1" x14ac:dyDescent="0.25"/>
    <row r="50" s="1" customFormat="1" ht="15" customHeight="1" x14ac:dyDescent="0.25"/>
    <row r="51" s="1" customFormat="1" ht="69.95" customHeight="1" x14ac:dyDescent="0.25"/>
    <row r="52" s="1" customFormat="1" ht="5.0999999999999996" customHeight="1" x14ac:dyDescent="0.25"/>
    <row r="54" s="1" customFormat="1" ht="37.5" customHeight="1" x14ac:dyDescent="0.25"/>
    <row r="55" s="1" customFormat="1" ht="39.75" customHeight="1" x14ac:dyDescent="0.25"/>
  </sheetData>
  <mergeCells count="40">
    <mergeCell ref="B45:E45"/>
    <mergeCell ref="B46:E46"/>
    <mergeCell ref="A35:E35"/>
    <mergeCell ref="C37:E37"/>
    <mergeCell ref="A38:E38"/>
    <mergeCell ref="A41:E41"/>
    <mergeCell ref="A42:E42"/>
    <mergeCell ref="A43:E43"/>
    <mergeCell ref="B44:E44"/>
    <mergeCell ref="E21:E31"/>
    <mergeCell ref="A32:E32"/>
    <mergeCell ref="A33:B33"/>
    <mergeCell ref="A34:B34"/>
    <mergeCell ref="C34:D34"/>
    <mergeCell ref="A21:A31"/>
    <mergeCell ref="D21:D31"/>
    <mergeCell ref="A16:A17"/>
    <mergeCell ref="D16:D17"/>
    <mergeCell ref="E16:E17"/>
    <mergeCell ref="A18:A19"/>
    <mergeCell ref="D18:D19"/>
    <mergeCell ref="E18:E19"/>
    <mergeCell ref="A10:E10"/>
    <mergeCell ref="A9:E9"/>
    <mergeCell ref="A40:E40"/>
    <mergeCell ref="A13:A15"/>
    <mergeCell ref="A11:E11"/>
    <mergeCell ref="A36:E36"/>
    <mergeCell ref="A37:B37"/>
    <mergeCell ref="A39:E39"/>
    <mergeCell ref="D13:D15"/>
    <mergeCell ref="E13:E15"/>
    <mergeCell ref="A1:E1"/>
    <mergeCell ref="A2:E2"/>
    <mergeCell ref="A3:E3"/>
    <mergeCell ref="A4:E4"/>
    <mergeCell ref="A8:E8"/>
    <mergeCell ref="B5:E5"/>
    <mergeCell ref="B6:E6"/>
    <mergeCell ref="B7:E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8908C-18A8-41E2-B0B3-7EF3576BB740}">
  <sheetPr>
    <pageSetUpPr fitToPage="1"/>
  </sheetPr>
  <dimension ref="A1:E55"/>
  <sheetViews>
    <sheetView topLeftCell="A24" zoomScale="70" zoomScaleNormal="70" workbookViewId="0">
      <selection activeCell="A35" sqref="A35:E35"/>
    </sheetView>
  </sheetViews>
  <sheetFormatPr baseColWidth="10" defaultColWidth="11" defaultRowHeight="15" x14ac:dyDescent="0.25"/>
  <cols>
    <col min="1" max="1" width="52.5703125"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300</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72.5" customHeight="1" x14ac:dyDescent="0.25">
      <c r="A13" s="41" t="s">
        <v>294</v>
      </c>
      <c r="B13" s="42" t="s">
        <v>293</v>
      </c>
      <c r="C13" s="80">
        <v>100</v>
      </c>
      <c r="D13" s="41">
        <f>+AVERAGE(C13:C15)</f>
        <v>100</v>
      </c>
      <c r="E13" s="167" t="s">
        <v>292</v>
      </c>
    </row>
    <row r="14" spans="1:5" ht="172.5" customHeight="1" x14ac:dyDescent="0.25">
      <c r="A14" s="45"/>
      <c r="B14" s="42" t="s">
        <v>291</v>
      </c>
      <c r="C14" s="80">
        <v>100</v>
      </c>
      <c r="D14" s="45"/>
      <c r="E14" s="166"/>
    </row>
    <row r="15" spans="1:5" ht="172.5" customHeight="1" x14ac:dyDescent="0.25">
      <c r="A15" s="47"/>
      <c r="B15" s="42" t="s">
        <v>290</v>
      </c>
      <c r="C15" s="80">
        <v>100</v>
      </c>
      <c r="D15" s="47"/>
      <c r="E15" s="165"/>
    </row>
    <row r="16" spans="1:5" ht="75.75" customHeight="1" x14ac:dyDescent="0.25">
      <c r="A16" s="41" t="s">
        <v>289</v>
      </c>
      <c r="B16" s="42" t="s">
        <v>288</v>
      </c>
      <c r="C16" s="43">
        <v>100</v>
      </c>
      <c r="D16" s="41">
        <f>AVERAGE(C16:C17)</f>
        <v>100</v>
      </c>
      <c r="E16" s="44" t="s">
        <v>287</v>
      </c>
    </row>
    <row r="17" spans="1:5" ht="63.75" customHeight="1" x14ac:dyDescent="0.25">
      <c r="A17" s="47"/>
      <c r="B17" s="42" t="s">
        <v>286</v>
      </c>
      <c r="C17" s="43">
        <v>100</v>
      </c>
      <c r="D17" s="47"/>
      <c r="E17" s="48"/>
    </row>
    <row r="18" spans="1:5" ht="78.75" customHeight="1" x14ac:dyDescent="0.25">
      <c r="A18" s="41" t="s">
        <v>285</v>
      </c>
      <c r="B18" s="42" t="s">
        <v>284</v>
      </c>
      <c r="C18" s="43">
        <v>100</v>
      </c>
      <c r="D18" s="41">
        <f>AVERAGE(C18:C19)</f>
        <v>100</v>
      </c>
      <c r="E18" s="44" t="s">
        <v>283</v>
      </c>
    </row>
    <row r="19" spans="1:5" ht="63.75" customHeight="1" x14ac:dyDescent="0.25">
      <c r="A19" s="47"/>
      <c r="B19" s="42" t="s">
        <v>282</v>
      </c>
      <c r="C19" s="43">
        <v>100</v>
      </c>
      <c r="D19" s="47"/>
      <c r="E19" s="48"/>
    </row>
    <row r="20" spans="1:5" ht="145.5" customHeight="1" x14ac:dyDescent="0.25">
      <c r="A20" s="50" t="s">
        <v>281</v>
      </c>
      <c r="B20" s="49" t="s">
        <v>280</v>
      </c>
      <c r="C20" s="50">
        <v>100</v>
      </c>
      <c r="D20" s="50">
        <f>AVERAGE(C20:C20)</f>
        <v>100</v>
      </c>
      <c r="E20" s="164" t="s">
        <v>279</v>
      </c>
    </row>
    <row r="21" spans="1:5" ht="30" x14ac:dyDescent="0.25">
      <c r="A21" s="51" t="s">
        <v>256</v>
      </c>
      <c r="B21" s="52" t="s">
        <v>278</v>
      </c>
      <c r="C21" s="53">
        <v>100</v>
      </c>
      <c r="D21" s="112">
        <f>AVERAGE(C21:C31)</f>
        <v>100</v>
      </c>
      <c r="E21" s="55" t="s">
        <v>277</v>
      </c>
    </row>
    <row r="22" spans="1:5" ht="60" x14ac:dyDescent="0.25">
      <c r="A22" s="51"/>
      <c r="B22" s="52" t="s">
        <v>276</v>
      </c>
      <c r="C22" s="53">
        <v>100</v>
      </c>
      <c r="D22" s="111"/>
      <c r="E22" s="55"/>
    </row>
    <row r="23" spans="1:5" ht="60" x14ac:dyDescent="0.25">
      <c r="A23" s="51"/>
      <c r="B23" s="52" t="s">
        <v>275</v>
      </c>
      <c r="C23" s="53">
        <v>100</v>
      </c>
      <c r="D23" s="111"/>
      <c r="E23" s="55"/>
    </row>
    <row r="24" spans="1:5" ht="45"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x14ac:dyDescent="0.25">
      <c r="A32" s="28"/>
      <c r="B32" s="28"/>
      <c r="C32" s="28"/>
      <c r="D32" s="28"/>
      <c r="E32" s="28"/>
    </row>
    <row r="33" spans="1:5" x14ac:dyDescent="0.25">
      <c r="A33" s="57" t="s">
        <v>78</v>
      </c>
      <c r="B33" s="58"/>
      <c r="C33" s="60"/>
      <c r="D33" s="60">
        <f>AVERAGE(D13:D31)</f>
        <v>100</v>
      </c>
      <c r="E33" s="61"/>
    </row>
    <row r="34" spans="1:5" x14ac:dyDescent="0.25">
      <c r="A34" s="57" t="s">
        <v>79</v>
      </c>
      <c r="B34" s="58"/>
      <c r="C34" s="62">
        <v>95</v>
      </c>
      <c r="D34" s="63"/>
      <c r="E34" s="61"/>
    </row>
    <row r="35" spans="1:5" x14ac:dyDescent="0.25">
      <c r="A35" s="28"/>
      <c r="B35" s="28"/>
      <c r="C35" s="28"/>
      <c r="D35" s="28"/>
      <c r="E35" s="28"/>
    </row>
    <row r="36" spans="1:5" ht="18.75" customHeight="1" x14ac:dyDescent="0.25">
      <c r="A36" s="97"/>
      <c r="B36" s="96"/>
      <c r="C36" s="96"/>
      <c r="D36" s="96"/>
      <c r="E36" s="95"/>
    </row>
    <row r="37" spans="1:5" ht="20.100000000000001" customHeight="1" x14ac:dyDescent="0.25">
      <c r="A37" s="64" t="s">
        <v>80</v>
      </c>
      <c r="B37" s="65"/>
      <c r="C37" s="153">
        <v>95</v>
      </c>
      <c r="D37" s="153"/>
      <c r="E37" s="152"/>
    </row>
    <row r="38" spans="1:5" ht="20.100000000000001" customHeight="1" x14ac:dyDescent="0.25">
      <c r="A38" s="23" t="s">
        <v>81</v>
      </c>
      <c r="B38" s="23"/>
      <c r="C38" s="23"/>
      <c r="D38" s="23"/>
      <c r="E38" s="23"/>
    </row>
    <row r="39" spans="1:5" ht="170.25" customHeight="1" x14ac:dyDescent="0.25">
      <c r="A39" s="151" t="s">
        <v>297</v>
      </c>
      <c r="B39" s="151"/>
      <c r="C39" s="151"/>
      <c r="D39" s="151"/>
      <c r="E39" s="151"/>
    </row>
    <row r="40" spans="1:5" x14ac:dyDescent="0.25">
      <c r="A40" s="17"/>
      <c r="B40" s="17"/>
      <c r="C40" s="17"/>
      <c r="D40" s="17"/>
      <c r="E40" s="17"/>
    </row>
    <row r="41" spans="1:5" ht="34.5" customHeight="1" x14ac:dyDescent="0.25">
      <c r="A41" s="30" t="s">
        <v>83</v>
      </c>
      <c r="B41" s="30"/>
      <c r="C41" s="30"/>
      <c r="D41" s="30"/>
      <c r="E41" s="30"/>
    </row>
    <row r="42" spans="1:5" ht="34.5" customHeight="1" x14ac:dyDescent="0.25">
      <c r="A42" s="68" t="s">
        <v>296</v>
      </c>
      <c r="B42" s="68"/>
      <c r="C42" s="68"/>
      <c r="D42" s="68"/>
      <c r="E42" s="68"/>
    </row>
    <row r="43" spans="1:5" ht="34.5" customHeight="1" x14ac:dyDescent="0.25">
      <c r="A43" s="28"/>
      <c r="B43" s="28"/>
      <c r="C43" s="28"/>
      <c r="D43" s="28"/>
      <c r="E43" s="28"/>
    </row>
    <row r="44" spans="1:5" ht="27.75" customHeight="1" x14ac:dyDescent="0.25">
      <c r="A44" s="5" t="s">
        <v>85</v>
      </c>
      <c r="B44" s="69">
        <v>45685</v>
      </c>
      <c r="C44" s="19"/>
      <c r="D44" s="19"/>
      <c r="E44" s="19"/>
    </row>
    <row r="45" spans="1:5" ht="33" customHeight="1" x14ac:dyDescent="0.25">
      <c r="A45" s="6" t="s">
        <v>86</v>
      </c>
      <c r="B45" s="70" t="s">
        <v>87</v>
      </c>
      <c r="C45" s="70"/>
      <c r="D45" s="70"/>
      <c r="E45" s="70"/>
    </row>
    <row r="46" spans="1:5" ht="34.5" customHeight="1" x14ac:dyDescent="0.25">
      <c r="A46" s="6" t="s">
        <v>88</v>
      </c>
      <c r="B46" s="70" t="s">
        <v>46</v>
      </c>
      <c r="C46" s="70"/>
      <c r="D46" s="70"/>
      <c r="E46" s="70"/>
    </row>
    <row r="48" spans="1:5" ht="69.95" customHeight="1" x14ac:dyDescent="0.25"/>
    <row r="49" s="1" customFormat="1" ht="5.0999999999999996" customHeight="1" x14ac:dyDescent="0.25"/>
    <row r="51" s="1" customFormat="1" ht="69.95" customHeight="1" x14ac:dyDescent="0.25"/>
    <row r="52" s="1" customFormat="1" ht="5.0999999999999996" customHeight="1" x14ac:dyDescent="0.25"/>
    <row r="54" s="1" customFormat="1" ht="37.5" customHeight="1" x14ac:dyDescent="0.25"/>
    <row r="55" s="1" customFormat="1" ht="39.75" customHeight="1" x14ac:dyDescent="0.25"/>
  </sheetData>
  <mergeCells count="40">
    <mergeCell ref="B45:E45"/>
    <mergeCell ref="B46:E46"/>
    <mergeCell ref="A35:E35"/>
    <mergeCell ref="C37:E37"/>
    <mergeCell ref="A38:E38"/>
    <mergeCell ref="A41:E41"/>
    <mergeCell ref="A42:E42"/>
    <mergeCell ref="A43:E43"/>
    <mergeCell ref="B44:E44"/>
    <mergeCell ref="E21:E31"/>
    <mergeCell ref="A32:E32"/>
    <mergeCell ref="A33:B33"/>
    <mergeCell ref="A34:B34"/>
    <mergeCell ref="C34:D34"/>
    <mergeCell ref="A21:A31"/>
    <mergeCell ref="D21:D31"/>
    <mergeCell ref="A16:A17"/>
    <mergeCell ref="D16:D17"/>
    <mergeCell ref="E16:E17"/>
    <mergeCell ref="A18:A19"/>
    <mergeCell ref="D18:D19"/>
    <mergeCell ref="E18:E19"/>
    <mergeCell ref="A10:E10"/>
    <mergeCell ref="A9:E9"/>
    <mergeCell ref="A40:E40"/>
    <mergeCell ref="A13:A15"/>
    <mergeCell ref="A11:E11"/>
    <mergeCell ref="A36:E36"/>
    <mergeCell ref="A37:B37"/>
    <mergeCell ref="A39:E39"/>
    <mergeCell ref="D13:D15"/>
    <mergeCell ref="E13:E15"/>
    <mergeCell ref="A1:E1"/>
    <mergeCell ref="A2:E2"/>
    <mergeCell ref="A3:E3"/>
    <mergeCell ref="A4:E4"/>
    <mergeCell ref="A8:E8"/>
    <mergeCell ref="B5:E5"/>
    <mergeCell ref="B6:E6"/>
    <mergeCell ref="B7:E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9775-6863-4963-A748-DDD3C275398A}">
  <sheetPr>
    <pageSetUpPr fitToPage="1"/>
  </sheetPr>
  <dimension ref="A1:E55"/>
  <sheetViews>
    <sheetView topLeftCell="A27" zoomScale="85" zoomScaleNormal="85" workbookViewId="0">
      <selection activeCell="A10" sqref="A10:E10"/>
    </sheetView>
  </sheetViews>
  <sheetFormatPr baseColWidth="10" defaultColWidth="11" defaultRowHeight="15" x14ac:dyDescent="0.25"/>
  <cols>
    <col min="1" max="1" width="60.140625"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301</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74.75" customHeight="1" x14ac:dyDescent="0.25">
      <c r="A13" s="41" t="s">
        <v>294</v>
      </c>
      <c r="B13" s="42" t="s">
        <v>293</v>
      </c>
      <c r="C13" s="80">
        <v>100</v>
      </c>
      <c r="D13" s="41">
        <f>+AVERAGE(C13:C15)</f>
        <v>100</v>
      </c>
      <c r="E13" s="167" t="s">
        <v>292</v>
      </c>
    </row>
    <row r="14" spans="1:5" ht="174.75" customHeight="1" x14ac:dyDescent="0.25">
      <c r="A14" s="45"/>
      <c r="B14" s="42" t="s">
        <v>291</v>
      </c>
      <c r="C14" s="80">
        <v>100</v>
      </c>
      <c r="D14" s="45"/>
      <c r="E14" s="166"/>
    </row>
    <row r="15" spans="1:5" ht="174.75" customHeight="1" x14ac:dyDescent="0.25">
      <c r="A15" s="47"/>
      <c r="B15" s="42" t="s">
        <v>290</v>
      </c>
      <c r="C15" s="80">
        <v>100</v>
      </c>
      <c r="D15" s="47"/>
      <c r="E15" s="165"/>
    </row>
    <row r="16" spans="1:5" ht="75.75" customHeight="1" x14ac:dyDescent="0.25">
      <c r="A16" s="41" t="s">
        <v>289</v>
      </c>
      <c r="B16" s="42" t="s">
        <v>288</v>
      </c>
      <c r="C16" s="43">
        <v>100</v>
      </c>
      <c r="D16" s="41">
        <f>AVERAGE(C16:C17)</f>
        <v>100</v>
      </c>
      <c r="E16" s="44" t="s">
        <v>287</v>
      </c>
    </row>
    <row r="17" spans="1:5" ht="63.75" customHeight="1" x14ac:dyDescent="0.25">
      <c r="A17" s="47"/>
      <c r="B17" s="42" t="s">
        <v>286</v>
      </c>
      <c r="C17" s="43">
        <v>100</v>
      </c>
      <c r="D17" s="47"/>
      <c r="E17" s="48"/>
    </row>
    <row r="18" spans="1:5" ht="205.5" customHeight="1" x14ac:dyDescent="0.25">
      <c r="A18" s="41" t="s">
        <v>285</v>
      </c>
      <c r="B18" s="42" t="s">
        <v>284</v>
      </c>
      <c r="C18" s="43">
        <v>100</v>
      </c>
      <c r="D18" s="41">
        <f>AVERAGE(C18:C19)</f>
        <v>100</v>
      </c>
      <c r="E18" s="44" t="s">
        <v>283</v>
      </c>
    </row>
    <row r="19" spans="1:5" ht="205.5" customHeight="1" x14ac:dyDescent="0.25">
      <c r="A19" s="47"/>
      <c r="B19" s="42" t="s">
        <v>282</v>
      </c>
      <c r="C19" s="43">
        <v>100</v>
      </c>
      <c r="D19" s="47"/>
      <c r="E19" s="48"/>
    </row>
    <row r="20" spans="1:5" ht="141.75" customHeight="1" x14ac:dyDescent="0.25">
      <c r="A20" s="50" t="s">
        <v>281</v>
      </c>
      <c r="B20" s="49" t="s">
        <v>280</v>
      </c>
      <c r="C20" s="50">
        <v>100</v>
      </c>
      <c r="D20" s="50">
        <f>AVERAGE(C20:C20)</f>
        <v>100</v>
      </c>
      <c r="E20" s="164" t="s">
        <v>279</v>
      </c>
    </row>
    <row r="21" spans="1:5" ht="63.75" customHeight="1" x14ac:dyDescent="0.25">
      <c r="A21" s="51" t="s">
        <v>256</v>
      </c>
      <c r="B21" s="52" t="s">
        <v>278</v>
      </c>
      <c r="C21" s="53">
        <v>100</v>
      </c>
      <c r="D21" s="112">
        <f>AVERAGE(C21:C31)</f>
        <v>100</v>
      </c>
      <c r="E21" s="55" t="s">
        <v>277</v>
      </c>
    </row>
    <row r="22" spans="1:5" ht="78.75" customHeight="1" x14ac:dyDescent="0.25">
      <c r="A22" s="51"/>
      <c r="B22" s="52" t="s">
        <v>276</v>
      </c>
      <c r="C22" s="53">
        <v>100</v>
      </c>
      <c r="D22" s="111"/>
      <c r="E22" s="55"/>
    </row>
    <row r="23" spans="1:5" ht="96.75" customHeight="1" x14ac:dyDescent="0.25">
      <c r="A23" s="51"/>
      <c r="B23" s="52" t="s">
        <v>275</v>
      </c>
      <c r="C23" s="53">
        <v>100</v>
      </c>
      <c r="D23" s="111"/>
      <c r="E23" s="55"/>
    </row>
    <row r="24" spans="1:5" ht="45"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x14ac:dyDescent="0.25">
      <c r="A32" s="28"/>
      <c r="B32" s="28"/>
      <c r="C32" s="28"/>
      <c r="D32" s="28"/>
      <c r="E32" s="28"/>
    </row>
    <row r="33" spans="1:5" x14ac:dyDescent="0.25">
      <c r="A33" s="57" t="s">
        <v>78</v>
      </c>
      <c r="B33" s="58"/>
      <c r="C33" s="60"/>
      <c r="D33" s="60">
        <f>AVERAGE(D13:D31)</f>
        <v>100</v>
      </c>
      <c r="E33" s="61"/>
    </row>
    <row r="34" spans="1:5" x14ac:dyDescent="0.25">
      <c r="A34" s="57" t="s">
        <v>79</v>
      </c>
      <c r="B34" s="58"/>
      <c r="C34" s="62">
        <v>95</v>
      </c>
      <c r="D34" s="63"/>
      <c r="E34" s="61"/>
    </row>
    <row r="35" spans="1:5" x14ac:dyDescent="0.25">
      <c r="A35" s="28"/>
      <c r="B35" s="28"/>
      <c r="C35" s="28"/>
      <c r="D35" s="28"/>
      <c r="E35" s="28"/>
    </row>
    <row r="36" spans="1:5" ht="18.75" customHeight="1" x14ac:dyDescent="0.25">
      <c r="A36" s="97"/>
      <c r="B36" s="96"/>
      <c r="C36" s="96"/>
      <c r="D36" s="96"/>
      <c r="E36" s="95"/>
    </row>
    <row r="37" spans="1:5" ht="20.100000000000001" customHeight="1" x14ac:dyDescent="0.25">
      <c r="A37" s="64" t="s">
        <v>80</v>
      </c>
      <c r="B37" s="65"/>
      <c r="C37" s="153">
        <v>95</v>
      </c>
      <c r="D37" s="153"/>
      <c r="E37" s="152"/>
    </row>
    <row r="38" spans="1:5" ht="20.100000000000001" customHeight="1" x14ac:dyDescent="0.25">
      <c r="A38" s="23" t="s">
        <v>81</v>
      </c>
      <c r="B38" s="23"/>
      <c r="C38" s="23"/>
      <c r="D38" s="23"/>
      <c r="E38" s="23"/>
    </row>
    <row r="39" spans="1:5" ht="169.5" customHeight="1" x14ac:dyDescent="0.25">
      <c r="A39" s="151" t="s">
        <v>297</v>
      </c>
      <c r="B39" s="151"/>
      <c r="C39" s="151"/>
      <c r="D39" s="151"/>
      <c r="E39" s="151"/>
    </row>
    <row r="40" spans="1:5" x14ac:dyDescent="0.25">
      <c r="A40" s="17"/>
      <c r="B40" s="17"/>
      <c r="C40" s="17"/>
      <c r="D40" s="17"/>
      <c r="E40" s="17"/>
    </row>
    <row r="41" spans="1:5" ht="24" customHeight="1" x14ac:dyDescent="0.25">
      <c r="A41" s="30" t="s">
        <v>83</v>
      </c>
      <c r="B41" s="30"/>
      <c r="C41" s="30"/>
      <c r="D41" s="30"/>
      <c r="E41" s="30"/>
    </row>
    <row r="42" spans="1:5" ht="50.25" customHeight="1" x14ac:dyDescent="0.25">
      <c r="A42" s="68" t="s">
        <v>296</v>
      </c>
      <c r="B42" s="68"/>
      <c r="C42" s="68"/>
      <c r="D42" s="68"/>
      <c r="E42" s="68"/>
    </row>
    <row r="43" spans="1:5" ht="34.5" customHeight="1" x14ac:dyDescent="0.25">
      <c r="A43" s="28"/>
      <c r="B43" s="28"/>
      <c r="C43" s="28"/>
      <c r="D43" s="28"/>
      <c r="E43" s="28"/>
    </row>
    <row r="44" spans="1:5" ht="21" customHeight="1" x14ac:dyDescent="0.25">
      <c r="A44" s="5" t="s">
        <v>85</v>
      </c>
      <c r="B44" s="69">
        <v>45685</v>
      </c>
      <c r="C44" s="19"/>
      <c r="D44" s="19"/>
      <c r="E44" s="19"/>
    </row>
    <row r="45" spans="1:5" ht="24" customHeight="1" x14ac:dyDescent="0.25">
      <c r="A45" s="6" t="s">
        <v>86</v>
      </c>
      <c r="B45" s="70" t="s">
        <v>87</v>
      </c>
      <c r="C45" s="70"/>
      <c r="D45" s="70"/>
      <c r="E45" s="70"/>
    </row>
    <row r="46" spans="1:5" ht="27.75" customHeight="1" x14ac:dyDescent="0.25">
      <c r="A46" s="6" t="s">
        <v>88</v>
      </c>
      <c r="B46" s="70" t="s">
        <v>46</v>
      </c>
      <c r="C46" s="70"/>
      <c r="D46" s="70"/>
      <c r="E46" s="70"/>
    </row>
    <row r="48" spans="1:5" ht="69.95" customHeight="1" x14ac:dyDescent="0.25"/>
    <row r="49" s="1" customFormat="1" ht="5.0999999999999996" customHeight="1" x14ac:dyDescent="0.25"/>
    <row r="50" s="1" customFormat="1" ht="15" customHeight="1" x14ac:dyDescent="0.25"/>
    <row r="51" s="1" customFormat="1" ht="69.95" customHeight="1" x14ac:dyDescent="0.25"/>
    <row r="52" s="1" customFormat="1" ht="5.0999999999999996" customHeight="1" x14ac:dyDescent="0.25"/>
    <row r="54" s="1" customFormat="1" ht="37.5" customHeight="1" x14ac:dyDescent="0.25"/>
    <row r="55" s="1" customFormat="1" ht="39.75" customHeight="1" x14ac:dyDescent="0.25"/>
  </sheetData>
  <mergeCells count="40">
    <mergeCell ref="A42:E42"/>
    <mergeCell ref="B44:E44"/>
    <mergeCell ref="B45:E45"/>
    <mergeCell ref="A16:A17"/>
    <mergeCell ref="D16:D17"/>
    <mergeCell ref="E16:E17"/>
    <mergeCell ref="A18:A19"/>
    <mergeCell ref="D18:D19"/>
    <mergeCell ref="E18:E19"/>
    <mergeCell ref="A21:A31"/>
    <mergeCell ref="A39:E39"/>
    <mergeCell ref="A40:E40"/>
    <mergeCell ref="A41:E41"/>
    <mergeCell ref="C37:E37"/>
    <mergeCell ref="A33:B33"/>
    <mergeCell ref="A35:E35"/>
    <mergeCell ref="A37:B37"/>
    <mergeCell ref="A34:B34"/>
    <mergeCell ref="C34:D34"/>
    <mergeCell ref="A38:E38"/>
    <mergeCell ref="A10:E10"/>
    <mergeCell ref="A9:E9"/>
    <mergeCell ref="A13:A15"/>
    <mergeCell ref="A11:E11"/>
    <mergeCell ref="A36:E36"/>
    <mergeCell ref="D13:D15"/>
    <mergeCell ref="E13:E15"/>
    <mergeCell ref="D21:D31"/>
    <mergeCell ref="E21:E31"/>
    <mergeCell ref="A32:E32"/>
    <mergeCell ref="A43:E43"/>
    <mergeCell ref="B46:E46"/>
    <mergeCell ref="A1:E1"/>
    <mergeCell ref="A2:E2"/>
    <mergeCell ref="A3:E3"/>
    <mergeCell ref="A4:E4"/>
    <mergeCell ref="A8:E8"/>
    <mergeCell ref="B5:E5"/>
    <mergeCell ref="B6:E6"/>
    <mergeCell ref="B7:E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BEFC-F3B0-41A6-B7DD-754F50581696}">
  <sheetPr>
    <pageSetUpPr fitToPage="1"/>
  </sheetPr>
  <dimension ref="A1:E55"/>
  <sheetViews>
    <sheetView topLeftCell="A29" zoomScale="70" zoomScaleNormal="70" workbookViewId="0">
      <selection activeCell="A42" sqref="A42:E42"/>
    </sheetView>
  </sheetViews>
  <sheetFormatPr baseColWidth="10" defaultColWidth="11" defaultRowHeight="15" x14ac:dyDescent="0.25"/>
  <cols>
    <col min="1" max="1" width="58.7109375"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302</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60.5" customHeight="1" x14ac:dyDescent="0.25">
      <c r="A13" s="41" t="s">
        <v>294</v>
      </c>
      <c r="B13" s="42" t="s">
        <v>293</v>
      </c>
      <c r="C13" s="80">
        <v>100</v>
      </c>
      <c r="D13" s="41">
        <f>+AVERAGE(C13:C15)</f>
        <v>100</v>
      </c>
      <c r="E13" s="167" t="s">
        <v>292</v>
      </c>
    </row>
    <row r="14" spans="1:5" ht="160.5" customHeight="1" x14ac:dyDescent="0.25">
      <c r="A14" s="45"/>
      <c r="B14" s="42" t="s">
        <v>291</v>
      </c>
      <c r="C14" s="80">
        <v>100</v>
      </c>
      <c r="D14" s="45"/>
      <c r="E14" s="166"/>
    </row>
    <row r="15" spans="1:5" ht="160.5" customHeight="1" x14ac:dyDescent="0.25">
      <c r="A15" s="47"/>
      <c r="B15" s="42" t="s">
        <v>290</v>
      </c>
      <c r="C15" s="80">
        <v>100</v>
      </c>
      <c r="D15" s="47"/>
      <c r="E15" s="165"/>
    </row>
    <row r="16" spans="1:5" ht="75.75" customHeight="1" x14ac:dyDescent="0.25">
      <c r="A16" s="41" t="s">
        <v>289</v>
      </c>
      <c r="B16" s="42" t="s">
        <v>288</v>
      </c>
      <c r="C16" s="43">
        <v>100</v>
      </c>
      <c r="D16" s="41">
        <f>AVERAGE(C16:C17)</f>
        <v>100</v>
      </c>
      <c r="E16" s="44" t="s">
        <v>287</v>
      </c>
    </row>
    <row r="17" spans="1:5" ht="63.75" customHeight="1" x14ac:dyDescent="0.25">
      <c r="A17" s="47"/>
      <c r="B17" s="42" t="s">
        <v>286</v>
      </c>
      <c r="C17" s="43">
        <v>100</v>
      </c>
      <c r="D17" s="47"/>
      <c r="E17" s="48"/>
    </row>
    <row r="18" spans="1:5" ht="78.75" customHeight="1" x14ac:dyDescent="0.25">
      <c r="A18" s="41" t="s">
        <v>285</v>
      </c>
      <c r="B18" s="42" t="s">
        <v>284</v>
      </c>
      <c r="C18" s="43">
        <v>100</v>
      </c>
      <c r="D18" s="41">
        <f>AVERAGE(C18:C19)</f>
        <v>100</v>
      </c>
      <c r="E18" s="44" t="s">
        <v>283</v>
      </c>
    </row>
    <row r="19" spans="1:5" ht="63.75" customHeight="1" x14ac:dyDescent="0.25">
      <c r="A19" s="47"/>
      <c r="B19" s="42" t="s">
        <v>282</v>
      </c>
      <c r="C19" s="43">
        <v>100</v>
      </c>
      <c r="D19" s="47"/>
      <c r="E19" s="48"/>
    </row>
    <row r="20" spans="1:5" ht="78.75" customHeight="1" x14ac:dyDescent="0.25">
      <c r="A20" s="50" t="s">
        <v>281</v>
      </c>
      <c r="B20" s="49" t="s">
        <v>280</v>
      </c>
      <c r="C20" s="50">
        <v>100</v>
      </c>
      <c r="D20" s="50">
        <f>AVERAGE(C20:C20)</f>
        <v>100</v>
      </c>
      <c r="E20" s="164" t="s">
        <v>279</v>
      </c>
    </row>
    <row r="21" spans="1:5" ht="63.75" customHeight="1" x14ac:dyDescent="0.25">
      <c r="A21" s="51" t="s">
        <v>256</v>
      </c>
      <c r="B21" s="52" t="s">
        <v>278</v>
      </c>
      <c r="C21" s="53">
        <v>100</v>
      </c>
      <c r="D21" s="112">
        <f>AVERAGE(C21:C31)</f>
        <v>100</v>
      </c>
      <c r="E21" s="55" t="s">
        <v>277</v>
      </c>
    </row>
    <row r="22" spans="1:5" ht="78.75" customHeight="1" x14ac:dyDescent="0.25">
      <c r="A22" s="51"/>
      <c r="B22" s="52" t="s">
        <v>276</v>
      </c>
      <c r="C22" s="53">
        <v>100</v>
      </c>
      <c r="D22" s="111"/>
      <c r="E22" s="55"/>
    </row>
    <row r="23" spans="1:5" ht="96.75" customHeight="1" x14ac:dyDescent="0.25">
      <c r="A23" s="51"/>
      <c r="B23" s="52" t="s">
        <v>275</v>
      </c>
      <c r="C23" s="53">
        <v>100</v>
      </c>
      <c r="D23" s="111"/>
      <c r="E23" s="55"/>
    </row>
    <row r="24" spans="1:5" ht="45"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x14ac:dyDescent="0.25">
      <c r="A32" s="28"/>
      <c r="B32" s="28"/>
      <c r="C32" s="28"/>
      <c r="D32" s="28"/>
      <c r="E32" s="28"/>
    </row>
    <row r="33" spans="1:5" x14ac:dyDescent="0.25">
      <c r="A33" s="57" t="s">
        <v>78</v>
      </c>
      <c r="B33" s="58"/>
      <c r="C33" s="60"/>
      <c r="D33" s="60">
        <f>AVERAGE(D13:D31)</f>
        <v>100</v>
      </c>
      <c r="E33" s="61"/>
    </row>
    <row r="34" spans="1:5" x14ac:dyDescent="0.25">
      <c r="A34" s="57" t="s">
        <v>79</v>
      </c>
      <c r="B34" s="58"/>
      <c r="C34" s="62">
        <v>95</v>
      </c>
      <c r="D34" s="63"/>
      <c r="E34" s="61"/>
    </row>
    <row r="35" spans="1:5" x14ac:dyDescent="0.25">
      <c r="A35" s="28"/>
      <c r="B35" s="28"/>
      <c r="C35" s="28"/>
      <c r="D35" s="28"/>
      <c r="E35" s="28"/>
    </row>
    <row r="36" spans="1:5" ht="18.75" customHeight="1" x14ac:dyDescent="0.25">
      <c r="A36" s="97"/>
      <c r="B36" s="96"/>
      <c r="C36" s="96"/>
      <c r="D36" s="96"/>
      <c r="E36" s="95"/>
    </row>
    <row r="37" spans="1:5" ht="20.100000000000001" customHeight="1" x14ac:dyDescent="0.25">
      <c r="A37" s="64" t="s">
        <v>80</v>
      </c>
      <c r="B37" s="65"/>
      <c r="C37" s="153">
        <v>95</v>
      </c>
      <c r="D37" s="153"/>
      <c r="E37" s="152"/>
    </row>
    <row r="38" spans="1:5" ht="20.100000000000001" customHeight="1" x14ac:dyDescent="0.25">
      <c r="A38" s="23" t="s">
        <v>81</v>
      </c>
      <c r="B38" s="23"/>
      <c r="C38" s="23"/>
      <c r="D38" s="23"/>
      <c r="E38" s="23"/>
    </row>
    <row r="39" spans="1:5" ht="162.75" customHeight="1" x14ac:dyDescent="0.25">
      <c r="A39" s="151" t="s">
        <v>297</v>
      </c>
      <c r="B39" s="151"/>
      <c r="C39" s="151"/>
      <c r="D39" s="151"/>
      <c r="E39" s="151"/>
    </row>
    <row r="40" spans="1:5" x14ac:dyDescent="0.25">
      <c r="A40" s="17"/>
      <c r="B40" s="17"/>
      <c r="C40" s="17"/>
      <c r="D40" s="17"/>
      <c r="E40" s="17"/>
    </row>
    <row r="41" spans="1:5" ht="34.5" customHeight="1" x14ac:dyDescent="0.25">
      <c r="A41" s="30" t="s">
        <v>83</v>
      </c>
      <c r="B41" s="30"/>
      <c r="C41" s="30"/>
      <c r="D41" s="30"/>
      <c r="E41" s="30"/>
    </row>
    <row r="42" spans="1:5" ht="56.25" customHeight="1" x14ac:dyDescent="0.25">
      <c r="A42" s="68" t="s">
        <v>296</v>
      </c>
      <c r="B42" s="68"/>
      <c r="C42" s="68"/>
      <c r="D42" s="68"/>
      <c r="E42" s="68"/>
    </row>
    <row r="43" spans="1:5" ht="12.75" customHeight="1" x14ac:dyDescent="0.25">
      <c r="A43" s="28"/>
      <c r="B43" s="28"/>
      <c r="C43" s="28"/>
      <c r="D43" s="28"/>
      <c r="E43" s="28"/>
    </row>
    <row r="44" spans="1:5" ht="24" customHeight="1" x14ac:dyDescent="0.25">
      <c r="A44" s="5" t="s">
        <v>85</v>
      </c>
      <c r="B44" s="69">
        <v>45685</v>
      </c>
      <c r="C44" s="19"/>
      <c r="D44" s="19"/>
      <c r="E44" s="19"/>
    </row>
    <row r="45" spans="1:5" ht="22.5" customHeight="1" x14ac:dyDescent="0.25">
      <c r="A45" s="6" t="s">
        <v>86</v>
      </c>
      <c r="B45" s="70" t="s">
        <v>87</v>
      </c>
      <c r="C45" s="70"/>
      <c r="D45" s="70"/>
      <c r="E45" s="70"/>
    </row>
    <row r="46" spans="1:5" ht="30" customHeight="1" x14ac:dyDescent="0.25">
      <c r="A46" s="6" t="s">
        <v>88</v>
      </c>
      <c r="B46" s="70" t="s">
        <v>46</v>
      </c>
      <c r="C46" s="70"/>
      <c r="D46" s="70"/>
      <c r="E46" s="70"/>
    </row>
    <row r="48" spans="1:5" ht="69.95" customHeight="1" x14ac:dyDescent="0.25"/>
    <row r="49" s="1" customFormat="1" ht="5.0999999999999996" customHeight="1" x14ac:dyDescent="0.25"/>
    <row r="50" s="1" customFormat="1" ht="15" customHeight="1" x14ac:dyDescent="0.25"/>
    <row r="51" s="1" customFormat="1" ht="69.95" customHeight="1" x14ac:dyDescent="0.25"/>
    <row r="52" s="1" customFormat="1" ht="5.0999999999999996" customHeight="1" x14ac:dyDescent="0.25"/>
    <row r="54" s="1" customFormat="1" ht="37.5" customHeight="1" x14ac:dyDescent="0.25"/>
    <row r="55" s="1" customFormat="1" ht="39.75" customHeight="1" x14ac:dyDescent="0.25"/>
  </sheetData>
  <mergeCells count="40">
    <mergeCell ref="B45:E45"/>
    <mergeCell ref="B46:E46"/>
    <mergeCell ref="A35:E35"/>
    <mergeCell ref="C37:E37"/>
    <mergeCell ref="A38:E38"/>
    <mergeCell ref="A41:E41"/>
    <mergeCell ref="A42:E42"/>
    <mergeCell ref="A43:E43"/>
    <mergeCell ref="B44:E44"/>
    <mergeCell ref="E21:E31"/>
    <mergeCell ref="A32:E32"/>
    <mergeCell ref="A33:B33"/>
    <mergeCell ref="A34:B34"/>
    <mergeCell ref="C34:D34"/>
    <mergeCell ref="A21:A31"/>
    <mergeCell ref="D21:D31"/>
    <mergeCell ref="A16:A17"/>
    <mergeCell ref="D16:D17"/>
    <mergeCell ref="E16:E17"/>
    <mergeCell ref="A18:A19"/>
    <mergeCell ref="D18:D19"/>
    <mergeCell ref="E18:E19"/>
    <mergeCell ref="A10:E10"/>
    <mergeCell ref="A9:E9"/>
    <mergeCell ref="A40:E40"/>
    <mergeCell ref="A13:A15"/>
    <mergeCell ref="A11:E11"/>
    <mergeCell ref="A36:E36"/>
    <mergeCell ref="A37:B37"/>
    <mergeCell ref="A39:E39"/>
    <mergeCell ref="D13:D15"/>
    <mergeCell ref="E13:E15"/>
    <mergeCell ref="A1:E1"/>
    <mergeCell ref="A2:E2"/>
    <mergeCell ref="A3:E3"/>
    <mergeCell ref="A4:E4"/>
    <mergeCell ref="A8:E8"/>
    <mergeCell ref="B5:E5"/>
    <mergeCell ref="B6:E6"/>
    <mergeCell ref="B7:E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004E-2A16-459F-BC5E-36DA8BDAF48B}">
  <sheetPr>
    <pageSetUpPr fitToPage="1"/>
  </sheetPr>
  <dimension ref="A1:E55"/>
  <sheetViews>
    <sheetView topLeftCell="A33" zoomScaleNormal="100" workbookViewId="0">
      <selection activeCell="A39" sqref="A39:E39"/>
    </sheetView>
  </sheetViews>
  <sheetFormatPr baseColWidth="10" defaultColWidth="11" defaultRowHeight="15" x14ac:dyDescent="0.25"/>
  <cols>
    <col min="1" max="1" width="60" style="1" customWidth="1"/>
    <col min="2" max="2" width="55.28515625" style="1" customWidth="1"/>
    <col min="3" max="3" width="34.7109375" style="1" customWidth="1"/>
    <col min="4" max="4" width="27.85546875" style="1" customWidth="1"/>
    <col min="5" max="5" width="8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303</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8"/>
      <c r="B11" s="28"/>
      <c r="C11" s="28"/>
      <c r="D11" s="28"/>
      <c r="E11" s="28"/>
    </row>
    <row r="12" spans="1:5" ht="29.25" customHeight="1" x14ac:dyDescent="0.25">
      <c r="A12" s="3" t="s">
        <v>10</v>
      </c>
      <c r="B12" s="3" t="s">
        <v>50</v>
      </c>
      <c r="C12" s="3" t="s">
        <v>51</v>
      </c>
      <c r="D12" s="3" t="s">
        <v>52</v>
      </c>
      <c r="E12" s="3" t="s">
        <v>53</v>
      </c>
    </row>
    <row r="13" spans="1:5" ht="159.75" customHeight="1" x14ac:dyDescent="0.25">
      <c r="A13" s="41" t="s">
        <v>294</v>
      </c>
      <c r="B13" s="42" t="s">
        <v>293</v>
      </c>
      <c r="C13" s="80">
        <v>100</v>
      </c>
      <c r="D13" s="41">
        <f>+AVERAGE(C13:C15)</f>
        <v>100</v>
      </c>
      <c r="E13" s="167" t="s">
        <v>292</v>
      </c>
    </row>
    <row r="14" spans="1:5" ht="159.75" customHeight="1" x14ac:dyDescent="0.25">
      <c r="A14" s="45"/>
      <c r="B14" s="42" t="s">
        <v>291</v>
      </c>
      <c r="C14" s="80">
        <v>100</v>
      </c>
      <c r="D14" s="45"/>
      <c r="E14" s="166"/>
    </row>
    <row r="15" spans="1:5" ht="159.75" customHeight="1" x14ac:dyDescent="0.25">
      <c r="A15" s="47"/>
      <c r="B15" s="42" t="s">
        <v>290</v>
      </c>
      <c r="C15" s="80">
        <v>100</v>
      </c>
      <c r="D15" s="47"/>
      <c r="E15" s="165"/>
    </row>
    <row r="16" spans="1:5" ht="75.75" customHeight="1" x14ac:dyDescent="0.25">
      <c r="A16" s="41" t="s">
        <v>289</v>
      </c>
      <c r="B16" s="42" t="s">
        <v>288</v>
      </c>
      <c r="C16" s="43">
        <v>100</v>
      </c>
      <c r="D16" s="41">
        <f>AVERAGE(C16:C17)</f>
        <v>100</v>
      </c>
      <c r="E16" s="44" t="s">
        <v>287</v>
      </c>
    </row>
    <row r="17" spans="1:5" ht="63.75" customHeight="1" x14ac:dyDescent="0.25">
      <c r="A17" s="47"/>
      <c r="B17" s="42" t="s">
        <v>286</v>
      </c>
      <c r="C17" s="43">
        <v>100</v>
      </c>
      <c r="D17" s="47"/>
      <c r="E17" s="48"/>
    </row>
    <row r="18" spans="1:5" ht="192.75" customHeight="1" x14ac:dyDescent="0.25">
      <c r="A18" s="41" t="s">
        <v>285</v>
      </c>
      <c r="B18" s="42" t="s">
        <v>284</v>
      </c>
      <c r="C18" s="43">
        <v>100</v>
      </c>
      <c r="D18" s="41">
        <f>AVERAGE(C18:C19)</f>
        <v>100</v>
      </c>
      <c r="E18" s="44" t="s">
        <v>283</v>
      </c>
    </row>
    <row r="19" spans="1:5" ht="192.75" customHeight="1" x14ac:dyDescent="0.25">
      <c r="A19" s="47"/>
      <c r="B19" s="42" t="s">
        <v>282</v>
      </c>
      <c r="C19" s="43">
        <v>100</v>
      </c>
      <c r="D19" s="47"/>
      <c r="E19" s="48"/>
    </row>
    <row r="20" spans="1:5" ht="139.5" customHeight="1" x14ac:dyDescent="0.25">
      <c r="A20" s="50" t="s">
        <v>281</v>
      </c>
      <c r="B20" s="49" t="s">
        <v>280</v>
      </c>
      <c r="C20" s="50">
        <v>100</v>
      </c>
      <c r="D20" s="50">
        <f>AVERAGE(C20:C20)</f>
        <v>100</v>
      </c>
      <c r="E20" s="164" t="s">
        <v>279</v>
      </c>
    </row>
    <row r="21" spans="1:5" ht="30" x14ac:dyDescent="0.25">
      <c r="A21" s="51" t="s">
        <v>256</v>
      </c>
      <c r="B21" s="52" t="s">
        <v>278</v>
      </c>
      <c r="C21" s="53">
        <v>100</v>
      </c>
      <c r="D21" s="112">
        <f>AVERAGE(C21:C31)</f>
        <v>100</v>
      </c>
      <c r="E21" s="55" t="s">
        <v>277</v>
      </c>
    </row>
    <row r="22" spans="1:5" ht="60" x14ac:dyDescent="0.25">
      <c r="A22" s="51"/>
      <c r="B22" s="52" t="s">
        <v>276</v>
      </c>
      <c r="C22" s="53">
        <v>100</v>
      </c>
      <c r="D22" s="111"/>
      <c r="E22" s="55"/>
    </row>
    <row r="23" spans="1:5" ht="60" x14ac:dyDescent="0.25">
      <c r="A23" s="51"/>
      <c r="B23" s="52" t="s">
        <v>275</v>
      </c>
      <c r="C23" s="53">
        <v>100</v>
      </c>
      <c r="D23" s="111"/>
      <c r="E23" s="55"/>
    </row>
    <row r="24" spans="1:5" ht="45" x14ac:dyDescent="0.25">
      <c r="A24" s="51"/>
      <c r="B24" s="52" t="s">
        <v>274</v>
      </c>
      <c r="C24" s="53">
        <v>100</v>
      </c>
      <c r="D24" s="111"/>
      <c r="E24" s="55"/>
    </row>
    <row r="25" spans="1:5" ht="30" x14ac:dyDescent="0.25">
      <c r="A25" s="51"/>
      <c r="B25" s="52" t="s">
        <v>273</v>
      </c>
      <c r="C25" s="53">
        <v>100</v>
      </c>
      <c r="D25" s="111"/>
      <c r="E25" s="55"/>
    </row>
    <row r="26" spans="1:5" ht="45" x14ac:dyDescent="0.25">
      <c r="A26" s="51"/>
      <c r="B26" s="52" t="s">
        <v>272</v>
      </c>
      <c r="C26" s="53">
        <v>100</v>
      </c>
      <c r="D26" s="111"/>
      <c r="E26" s="55"/>
    </row>
    <row r="27" spans="1:5" ht="45" x14ac:dyDescent="0.25">
      <c r="A27" s="51"/>
      <c r="B27" s="52" t="s">
        <v>271</v>
      </c>
      <c r="C27" s="53">
        <v>100</v>
      </c>
      <c r="D27" s="111"/>
      <c r="E27" s="55"/>
    </row>
    <row r="28" spans="1:5" ht="30" x14ac:dyDescent="0.25">
      <c r="A28" s="51"/>
      <c r="B28" s="52" t="s">
        <v>115</v>
      </c>
      <c r="C28" s="53">
        <v>100</v>
      </c>
      <c r="D28" s="111"/>
      <c r="E28" s="55"/>
    </row>
    <row r="29" spans="1:5" ht="30" x14ac:dyDescent="0.25">
      <c r="A29" s="51"/>
      <c r="B29" s="52" t="s">
        <v>119</v>
      </c>
      <c r="C29" s="53">
        <v>100</v>
      </c>
      <c r="D29" s="111"/>
      <c r="E29" s="55"/>
    </row>
    <row r="30" spans="1:5" x14ac:dyDescent="0.25">
      <c r="A30" s="51"/>
      <c r="B30" s="52" t="s">
        <v>117</v>
      </c>
      <c r="C30" s="53">
        <v>100</v>
      </c>
      <c r="D30" s="111"/>
      <c r="E30" s="55"/>
    </row>
    <row r="31" spans="1:5" x14ac:dyDescent="0.25">
      <c r="A31" s="51"/>
      <c r="B31" s="163" t="s">
        <v>216</v>
      </c>
      <c r="C31" s="162">
        <v>100</v>
      </c>
      <c r="D31" s="124"/>
      <c r="E31" s="55"/>
    </row>
    <row r="32" spans="1:5" x14ac:dyDescent="0.25">
      <c r="A32" s="28"/>
      <c r="B32" s="28"/>
      <c r="C32" s="28"/>
      <c r="D32" s="28"/>
      <c r="E32" s="28"/>
    </row>
    <row r="33" spans="1:5" x14ac:dyDescent="0.25">
      <c r="A33" s="57" t="s">
        <v>78</v>
      </c>
      <c r="B33" s="58"/>
      <c r="C33" s="60"/>
      <c r="D33" s="60">
        <f>AVERAGE(D13:D31)</f>
        <v>100</v>
      </c>
      <c r="E33" s="61"/>
    </row>
    <row r="34" spans="1:5" x14ac:dyDescent="0.25">
      <c r="A34" s="57" t="s">
        <v>79</v>
      </c>
      <c r="B34" s="58"/>
      <c r="C34" s="62">
        <v>95</v>
      </c>
      <c r="D34" s="63"/>
      <c r="E34" s="61"/>
    </row>
    <row r="35" spans="1:5" x14ac:dyDescent="0.25">
      <c r="A35" s="28"/>
      <c r="B35" s="28"/>
      <c r="C35" s="28"/>
      <c r="D35" s="28"/>
      <c r="E35" s="28"/>
    </row>
    <row r="36" spans="1:5" ht="18.75" customHeight="1" x14ac:dyDescent="0.25">
      <c r="A36" s="97"/>
      <c r="B36" s="96"/>
      <c r="C36" s="96"/>
      <c r="D36" s="96"/>
      <c r="E36" s="95"/>
    </row>
    <row r="37" spans="1:5" ht="20.100000000000001" customHeight="1" x14ac:dyDescent="0.25">
      <c r="A37" s="64" t="s">
        <v>80</v>
      </c>
      <c r="B37" s="65"/>
      <c r="C37" s="153">
        <v>95</v>
      </c>
      <c r="D37" s="153"/>
      <c r="E37" s="152"/>
    </row>
    <row r="38" spans="1:5" ht="20.100000000000001" customHeight="1" x14ac:dyDescent="0.25">
      <c r="A38" s="23" t="s">
        <v>81</v>
      </c>
      <c r="B38" s="23"/>
      <c r="C38" s="23"/>
      <c r="D38" s="23"/>
      <c r="E38" s="23"/>
    </row>
    <row r="39" spans="1:5" ht="171" customHeight="1" x14ac:dyDescent="0.25">
      <c r="A39" s="151" t="s">
        <v>297</v>
      </c>
      <c r="B39" s="151"/>
      <c r="C39" s="151"/>
      <c r="D39" s="151"/>
      <c r="E39" s="151"/>
    </row>
    <row r="40" spans="1:5" x14ac:dyDescent="0.25">
      <c r="A40" s="17"/>
      <c r="B40" s="17"/>
      <c r="C40" s="17"/>
      <c r="D40" s="17"/>
      <c r="E40" s="17"/>
    </row>
    <row r="41" spans="1:5" ht="18" customHeight="1" x14ac:dyDescent="0.25">
      <c r="A41" s="30" t="s">
        <v>83</v>
      </c>
      <c r="B41" s="30"/>
      <c r="C41" s="30"/>
      <c r="D41" s="30"/>
      <c r="E41" s="30"/>
    </row>
    <row r="42" spans="1:5" ht="54" customHeight="1" x14ac:dyDescent="0.25">
      <c r="A42" s="68" t="s">
        <v>296</v>
      </c>
      <c r="B42" s="68"/>
      <c r="C42" s="68"/>
      <c r="D42" s="68"/>
      <c r="E42" s="68"/>
    </row>
    <row r="43" spans="1:5" ht="19.5" customHeight="1" x14ac:dyDescent="0.25">
      <c r="A43" s="28"/>
      <c r="B43" s="28"/>
      <c r="C43" s="28"/>
      <c r="D43" s="28"/>
      <c r="E43" s="28"/>
    </row>
    <row r="44" spans="1:5" ht="24" customHeight="1" x14ac:dyDescent="0.25">
      <c r="A44" s="5" t="s">
        <v>85</v>
      </c>
      <c r="B44" s="69">
        <v>45685</v>
      </c>
      <c r="C44" s="19"/>
      <c r="D44" s="19"/>
      <c r="E44" s="19"/>
    </row>
    <row r="45" spans="1:5" ht="25.5" customHeight="1" x14ac:dyDescent="0.25">
      <c r="A45" s="6" t="s">
        <v>86</v>
      </c>
      <c r="B45" s="70" t="s">
        <v>87</v>
      </c>
      <c r="C45" s="70"/>
      <c r="D45" s="70"/>
      <c r="E45" s="70"/>
    </row>
    <row r="46" spans="1:5" ht="28.5" customHeight="1" x14ac:dyDescent="0.25">
      <c r="A46" s="6" t="s">
        <v>88</v>
      </c>
      <c r="B46" s="70" t="s">
        <v>46</v>
      </c>
      <c r="C46" s="70"/>
      <c r="D46" s="70"/>
      <c r="E46" s="70"/>
    </row>
    <row r="48" spans="1:5" ht="69.95" customHeight="1" x14ac:dyDescent="0.25"/>
    <row r="49" s="1" customFormat="1" ht="5.0999999999999996" customHeight="1" x14ac:dyDescent="0.25"/>
    <row r="50" s="1" customFormat="1" ht="15" customHeight="1" x14ac:dyDescent="0.25"/>
    <row r="51" s="1" customFormat="1" ht="69.95" customHeight="1" x14ac:dyDescent="0.25"/>
    <row r="52" s="1" customFormat="1" ht="5.0999999999999996" customHeight="1" x14ac:dyDescent="0.25"/>
    <row r="54" s="1" customFormat="1" ht="37.5" customHeight="1" x14ac:dyDescent="0.25"/>
    <row r="55" s="1" customFormat="1" ht="39.75" customHeight="1" x14ac:dyDescent="0.25"/>
  </sheetData>
  <mergeCells count="40">
    <mergeCell ref="B45:E45"/>
    <mergeCell ref="B46:E46"/>
    <mergeCell ref="A35:E35"/>
    <mergeCell ref="C37:E37"/>
    <mergeCell ref="A38:E38"/>
    <mergeCell ref="A41:E41"/>
    <mergeCell ref="A42:E42"/>
    <mergeCell ref="A43:E43"/>
    <mergeCell ref="B44:E44"/>
    <mergeCell ref="E21:E31"/>
    <mergeCell ref="A32:E32"/>
    <mergeCell ref="A33:B33"/>
    <mergeCell ref="A34:B34"/>
    <mergeCell ref="C34:D34"/>
    <mergeCell ref="A21:A31"/>
    <mergeCell ref="D21:D31"/>
    <mergeCell ref="A1:E1"/>
    <mergeCell ref="A2:E2"/>
    <mergeCell ref="A3:E3"/>
    <mergeCell ref="A4:E4"/>
    <mergeCell ref="A8:E8"/>
    <mergeCell ref="B5:E5"/>
    <mergeCell ref="B6:E6"/>
    <mergeCell ref="B7:E7"/>
    <mergeCell ref="A16:A17"/>
    <mergeCell ref="D16:D17"/>
    <mergeCell ref="E16:E17"/>
    <mergeCell ref="A18:A19"/>
    <mergeCell ref="D18:D19"/>
    <mergeCell ref="E18:E19"/>
    <mergeCell ref="A10:E10"/>
    <mergeCell ref="A9:E9"/>
    <mergeCell ref="A40:E40"/>
    <mergeCell ref="A13:A15"/>
    <mergeCell ref="A11:E11"/>
    <mergeCell ref="A36:E36"/>
    <mergeCell ref="A37:B37"/>
    <mergeCell ref="A39:E39"/>
    <mergeCell ref="D13:D15"/>
    <mergeCell ref="E13:E1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871-2A67-46F3-ADFD-E651EF9A497D}">
  <sheetPr>
    <pageSetUpPr fitToPage="1"/>
  </sheetPr>
  <dimension ref="A1:E33"/>
  <sheetViews>
    <sheetView topLeftCell="A17" zoomScaleNormal="100" workbookViewId="0">
      <selection activeCell="C21" sqref="C21:D22"/>
    </sheetView>
  </sheetViews>
  <sheetFormatPr baseColWidth="10" defaultColWidth="11" defaultRowHeight="15" x14ac:dyDescent="0.25"/>
  <cols>
    <col min="1" max="1" width="52.5703125" style="1" customWidth="1"/>
    <col min="2" max="2" width="55.28515625" style="1" customWidth="1"/>
    <col min="3" max="3" width="46.28515625" style="1" customWidth="1"/>
    <col min="4" max="4" width="31.42578125" style="1" customWidth="1"/>
    <col min="5" max="5" width="62.140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295</v>
      </c>
      <c r="C6" s="36"/>
      <c r="D6" s="36"/>
      <c r="E6" s="36"/>
    </row>
    <row r="7" spans="1:5" ht="20.100000000000001" customHeight="1" x14ac:dyDescent="0.25">
      <c r="A7" s="2" t="s">
        <v>7</v>
      </c>
      <c r="B7" s="38" t="s">
        <v>321</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215.25" customHeight="1" x14ac:dyDescent="0.25">
      <c r="A13" s="50" t="s">
        <v>320</v>
      </c>
      <c r="B13" s="42" t="s">
        <v>319</v>
      </c>
      <c r="C13" s="43">
        <v>100</v>
      </c>
      <c r="D13" s="50">
        <f>+AVERAGE(C13:C13)</f>
        <v>100</v>
      </c>
      <c r="E13" s="164" t="s">
        <v>318</v>
      </c>
    </row>
    <row r="14" spans="1:5" ht="125.25" customHeight="1" x14ac:dyDescent="0.25">
      <c r="A14" s="41" t="s">
        <v>317</v>
      </c>
      <c r="B14" s="42" t="s">
        <v>316</v>
      </c>
      <c r="C14" s="43">
        <v>100</v>
      </c>
      <c r="D14" s="41">
        <f>AVERAGE(C14:C16)</f>
        <v>100</v>
      </c>
      <c r="E14" s="44" t="s">
        <v>315</v>
      </c>
    </row>
    <row r="15" spans="1:5" ht="125.25" customHeight="1" x14ac:dyDescent="0.25">
      <c r="A15" s="45"/>
      <c r="B15" s="42" t="s">
        <v>314</v>
      </c>
      <c r="C15" s="43">
        <v>100</v>
      </c>
      <c r="D15" s="45"/>
      <c r="E15" s="46"/>
    </row>
    <row r="16" spans="1:5" ht="125.25" customHeight="1" x14ac:dyDescent="0.25">
      <c r="A16" s="47"/>
      <c r="B16" s="42" t="s">
        <v>313</v>
      </c>
      <c r="C16" s="43">
        <v>100</v>
      </c>
      <c r="D16" s="47"/>
      <c r="E16" s="48"/>
    </row>
    <row r="17" spans="1:5" ht="329.25" customHeight="1" x14ac:dyDescent="0.25">
      <c r="A17" s="50" t="s">
        <v>312</v>
      </c>
      <c r="B17" s="42" t="s">
        <v>311</v>
      </c>
      <c r="C17" s="43">
        <v>99.2</v>
      </c>
      <c r="D17" s="50">
        <v>99.2</v>
      </c>
      <c r="E17" s="164" t="s">
        <v>310</v>
      </c>
    </row>
    <row r="18" spans="1:5" ht="84" customHeight="1" x14ac:dyDescent="0.25">
      <c r="A18" s="41" t="s">
        <v>309</v>
      </c>
      <c r="B18" s="42" t="s">
        <v>308</v>
      </c>
      <c r="C18" s="43">
        <v>100</v>
      </c>
      <c r="D18" s="41">
        <f>AVERAGE(C18:C19)</f>
        <v>85</v>
      </c>
      <c r="E18" s="44" t="s">
        <v>307</v>
      </c>
    </row>
    <row r="19" spans="1:5" ht="138.75" customHeight="1" x14ac:dyDescent="0.25">
      <c r="A19" s="47"/>
      <c r="B19" s="42" t="s">
        <v>306</v>
      </c>
      <c r="C19" s="43">
        <v>70</v>
      </c>
      <c r="D19" s="47"/>
      <c r="E19" s="48"/>
    </row>
    <row r="20" spans="1:5" ht="18.75" customHeight="1" x14ac:dyDescent="0.25">
      <c r="A20" s="28"/>
      <c r="B20" s="28"/>
      <c r="C20" s="28"/>
      <c r="D20" s="28"/>
      <c r="E20" s="28"/>
    </row>
    <row r="21" spans="1:5" ht="20.100000000000001" customHeight="1" x14ac:dyDescent="0.25">
      <c r="A21" s="57" t="s">
        <v>78</v>
      </c>
      <c r="B21" s="58"/>
      <c r="C21" s="139"/>
      <c r="D21" s="140">
        <f>AVERAGE(D13:D19)</f>
        <v>96.05</v>
      </c>
      <c r="E21" s="61"/>
    </row>
    <row r="22" spans="1:5" ht="20.100000000000001" customHeight="1" x14ac:dyDescent="0.25">
      <c r="A22" s="57" t="s">
        <v>79</v>
      </c>
      <c r="B22" s="58"/>
      <c r="C22" s="141">
        <f>D21</f>
        <v>96.05</v>
      </c>
      <c r="D22" s="77"/>
      <c r="E22" s="61"/>
    </row>
    <row r="23" spans="1:5" ht="22.5" customHeight="1" x14ac:dyDescent="0.25">
      <c r="A23" s="28"/>
      <c r="B23" s="28"/>
      <c r="C23" s="28"/>
      <c r="D23" s="28"/>
      <c r="E23" s="28"/>
    </row>
    <row r="24" spans="1:5" ht="20.100000000000001" customHeight="1" x14ac:dyDescent="0.25">
      <c r="A24" s="64" t="s">
        <v>80</v>
      </c>
      <c r="B24" s="65"/>
      <c r="C24" s="94">
        <f>D21</f>
        <v>96.05</v>
      </c>
      <c r="D24" s="94"/>
      <c r="E24" s="93"/>
    </row>
    <row r="25" spans="1:5" x14ac:dyDescent="0.25">
      <c r="A25" s="23" t="s">
        <v>81</v>
      </c>
      <c r="B25" s="23"/>
      <c r="C25" s="23"/>
      <c r="D25" s="23"/>
      <c r="E25" s="23"/>
    </row>
    <row r="26" spans="1:5" ht="69.95" customHeight="1" x14ac:dyDescent="0.25">
      <c r="A26" s="29" t="s">
        <v>305</v>
      </c>
      <c r="B26" s="29"/>
      <c r="C26" s="29"/>
      <c r="D26" s="29"/>
      <c r="E26" s="29"/>
    </row>
    <row r="27" spans="1:5" ht="5.0999999999999996" customHeight="1" x14ac:dyDescent="0.25">
      <c r="A27" s="17"/>
      <c r="B27" s="17"/>
      <c r="C27" s="17"/>
      <c r="D27" s="17"/>
      <c r="E27" s="17"/>
    </row>
    <row r="28" spans="1:5" x14ac:dyDescent="0.25">
      <c r="A28" s="30" t="s">
        <v>83</v>
      </c>
      <c r="B28" s="30"/>
      <c r="C28" s="30"/>
      <c r="D28" s="30"/>
      <c r="E28" s="30"/>
    </row>
    <row r="29" spans="1:5" ht="87" customHeight="1" x14ac:dyDescent="0.25">
      <c r="A29" s="31" t="s">
        <v>304</v>
      </c>
      <c r="B29" s="31"/>
      <c r="C29" s="31"/>
      <c r="D29" s="31"/>
      <c r="E29" s="31"/>
    </row>
    <row r="30" spans="1:5" ht="5.0999999999999996" customHeight="1" x14ac:dyDescent="0.25">
      <c r="A30" s="28"/>
      <c r="B30" s="28"/>
      <c r="C30" s="28"/>
      <c r="D30" s="28"/>
      <c r="E30" s="28"/>
    </row>
    <row r="31" spans="1:5" ht="24.75" customHeight="1" x14ac:dyDescent="0.25">
      <c r="A31" s="5" t="s">
        <v>85</v>
      </c>
      <c r="B31" s="69">
        <v>45685</v>
      </c>
      <c r="C31" s="19"/>
      <c r="D31" s="19"/>
      <c r="E31" s="19"/>
    </row>
    <row r="32" spans="1:5" ht="30" x14ac:dyDescent="0.25">
      <c r="A32" s="6" t="s">
        <v>86</v>
      </c>
      <c r="B32" s="70" t="s">
        <v>87</v>
      </c>
      <c r="C32" s="70"/>
      <c r="D32" s="70"/>
      <c r="E32" s="70"/>
    </row>
    <row r="33" spans="1:5" ht="30" x14ac:dyDescent="0.25">
      <c r="A33" s="6" t="s">
        <v>88</v>
      </c>
      <c r="B33" s="70" t="s">
        <v>46</v>
      </c>
      <c r="C33" s="70"/>
      <c r="D33" s="70"/>
      <c r="E33" s="70"/>
    </row>
  </sheetData>
  <mergeCells count="33">
    <mergeCell ref="A23:E23"/>
    <mergeCell ref="A18:A19"/>
    <mergeCell ref="D18:D19"/>
    <mergeCell ref="E18:E19"/>
    <mergeCell ref="A14:A16"/>
    <mergeCell ref="D14:D16"/>
    <mergeCell ref="E14:E16"/>
    <mergeCell ref="A9:E9"/>
    <mergeCell ref="C22:D22"/>
    <mergeCell ref="A11:E11"/>
    <mergeCell ref="A20:E20"/>
    <mergeCell ref="A21:B21"/>
    <mergeCell ref="A22:B22"/>
    <mergeCell ref="A24:B24"/>
    <mergeCell ref="A1:E1"/>
    <mergeCell ref="A2:E2"/>
    <mergeCell ref="A3:E3"/>
    <mergeCell ref="A4:E4"/>
    <mergeCell ref="A8:E8"/>
    <mergeCell ref="B5:E5"/>
    <mergeCell ref="B6:E6"/>
    <mergeCell ref="B7:E7"/>
    <mergeCell ref="A10:E10"/>
    <mergeCell ref="B33:E33"/>
    <mergeCell ref="B31:E31"/>
    <mergeCell ref="B32:E32"/>
    <mergeCell ref="C24:E24"/>
    <mergeCell ref="A30:E30"/>
    <mergeCell ref="A26:E26"/>
    <mergeCell ref="A27:E27"/>
    <mergeCell ref="A28:E28"/>
    <mergeCell ref="A29:E29"/>
    <mergeCell ref="A25:E2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6259-7592-4698-9D39-ECBD608BDBC1}">
  <sheetPr>
    <pageSetUpPr fitToPage="1"/>
  </sheetPr>
  <dimension ref="A1:E37"/>
  <sheetViews>
    <sheetView topLeftCell="A21" zoomScaleNormal="100" workbookViewId="0">
      <selection activeCell="A30" sqref="A30:E30"/>
    </sheetView>
  </sheetViews>
  <sheetFormatPr baseColWidth="10" defaultColWidth="11" defaultRowHeight="15" x14ac:dyDescent="0.25"/>
  <cols>
    <col min="1" max="1" width="52.5703125" style="1" customWidth="1"/>
    <col min="2" max="2" width="55.28515625" style="1" customWidth="1"/>
    <col min="3" max="3" width="25.5703125" style="1" customWidth="1"/>
    <col min="4" max="4" width="23.7109375" style="1" customWidth="1"/>
    <col min="5" max="5" width="79.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14" t="s">
        <v>331</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15" x14ac:dyDescent="0.25">
      <c r="A13" s="50" t="s">
        <v>229</v>
      </c>
      <c r="B13" s="42" t="s">
        <v>233</v>
      </c>
      <c r="C13" s="43">
        <v>98</v>
      </c>
      <c r="D13" s="50">
        <f>+AVERAGE(C13:C13)</f>
        <v>98</v>
      </c>
      <c r="E13" s="164" t="s">
        <v>330</v>
      </c>
    </row>
    <row r="14" spans="1:5" x14ac:dyDescent="0.25">
      <c r="A14" s="41" t="s">
        <v>235</v>
      </c>
      <c r="B14" s="41" t="s">
        <v>239</v>
      </c>
      <c r="C14" s="41">
        <v>98</v>
      </c>
      <c r="D14" s="41">
        <f>AVERAGE(C14:C14)</f>
        <v>98</v>
      </c>
      <c r="E14" s="44" t="s">
        <v>329</v>
      </c>
    </row>
    <row r="15" spans="1:5" ht="288.75" customHeight="1" x14ac:dyDescent="0.25">
      <c r="A15" s="47"/>
      <c r="B15" s="47"/>
      <c r="C15" s="47"/>
      <c r="D15" s="47"/>
      <c r="E15" s="48"/>
    </row>
    <row r="16" spans="1:5" ht="150" x14ac:dyDescent="0.25">
      <c r="A16" s="50" t="s">
        <v>246</v>
      </c>
      <c r="B16" s="42" t="s">
        <v>328</v>
      </c>
      <c r="C16" s="43">
        <v>100</v>
      </c>
      <c r="D16" s="50">
        <f>AVERAGE(C16:C16)</f>
        <v>100</v>
      </c>
      <c r="E16" s="164" t="s">
        <v>327</v>
      </c>
    </row>
    <row r="17" spans="1:5" ht="240" x14ac:dyDescent="0.25">
      <c r="A17" s="50" t="s">
        <v>250</v>
      </c>
      <c r="B17" s="42" t="s">
        <v>254</v>
      </c>
      <c r="C17" s="43">
        <v>100</v>
      </c>
      <c r="D17" s="50">
        <f>AVERAGE(C17:C17)</f>
        <v>100</v>
      </c>
      <c r="E17" s="164" t="s">
        <v>326</v>
      </c>
    </row>
    <row r="18" spans="1:5" ht="32.25" customHeight="1" x14ac:dyDescent="0.25">
      <c r="A18" s="41" t="s">
        <v>256</v>
      </c>
      <c r="B18" s="42" t="s">
        <v>115</v>
      </c>
      <c r="C18" s="43">
        <v>100</v>
      </c>
      <c r="D18" s="41">
        <f>AVERAGE(C18:C22)</f>
        <v>100</v>
      </c>
      <c r="E18" s="44" t="s">
        <v>325</v>
      </c>
    </row>
    <row r="19" spans="1:5" ht="32.25" customHeight="1" x14ac:dyDescent="0.25">
      <c r="A19" s="45"/>
      <c r="B19" s="42" t="s">
        <v>119</v>
      </c>
      <c r="C19" s="43">
        <v>100</v>
      </c>
      <c r="D19" s="45"/>
      <c r="E19" s="46"/>
    </row>
    <row r="20" spans="1:5" ht="32.25" customHeight="1" x14ac:dyDescent="0.25">
      <c r="A20" s="45"/>
      <c r="B20" s="42" t="s">
        <v>117</v>
      </c>
      <c r="C20" s="43">
        <v>100</v>
      </c>
      <c r="D20" s="45"/>
      <c r="E20" s="46"/>
    </row>
    <row r="21" spans="1:5" ht="32.25" customHeight="1" x14ac:dyDescent="0.25">
      <c r="A21" s="45"/>
      <c r="B21" s="42" t="s">
        <v>216</v>
      </c>
      <c r="C21" s="43">
        <v>100</v>
      </c>
      <c r="D21" s="45"/>
      <c r="E21" s="46"/>
    </row>
    <row r="22" spans="1:5" ht="32.25" customHeight="1" x14ac:dyDescent="0.25">
      <c r="A22" s="45"/>
      <c r="B22" s="49" t="s">
        <v>278</v>
      </c>
      <c r="C22" s="50">
        <v>100</v>
      </c>
      <c r="D22" s="45"/>
      <c r="E22" s="46"/>
    </row>
    <row r="23" spans="1:5" ht="32.25" customHeight="1" x14ac:dyDescent="0.25">
      <c r="A23" s="160"/>
      <c r="B23" s="159" t="s">
        <v>324</v>
      </c>
      <c r="C23" s="158">
        <f>(100+95+100)/3</f>
        <v>98.333333333333329</v>
      </c>
      <c r="D23" s="158">
        <f>C23</f>
        <v>98.333333333333329</v>
      </c>
      <c r="E23" s="13"/>
    </row>
    <row r="24" spans="1:5" ht="18.75" customHeight="1" x14ac:dyDescent="0.25">
      <c r="A24" s="56"/>
      <c r="B24" s="56"/>
      <c r="C24" s="56"/>
      <c r="D24" s="56"/>
      <c r="E24" s="56"/>
    </row>
    <row r="25" spans="1:5" ht="20.100000000000001" customHeight="1" x14ac:dyDescent="0.25">
      <c r="A25" s="57" t="s">
        <v>78</v>
      </c>
      <c r="B25" s="58"/>
      <c r="C25" s="139"/>
      <c r="D25" s="140">
        <f>AVERAGE(D13:D23)</f>
        <v>99.055555555555557</v>
      </c>
      <c r="E25" s="61"/>
    </row>
    <row r="26" spans="1:5" ht="20.100000000000001" customHeight="1" x14ac:dyDescent="0.25">
      <c r="A26" s="57" t="s">
        <v>79</v>
      </c>
      <c r="B26" s="58"/>
      <c r="C26" s="169">
        <v>95</v>
      </c>
      <c r="D26" s="168"/>
      <c r="E26" s="61"/>
    </row>
    <row r="27" spans="1:5" ht="22.5" customHeight="1" x14ac:dyDescent="0.25">
      <c r="A27" s="28"/>
      <c r="B27" s="28"/>
      <c r="C27" s="28"/>
      <c r="D27" s="28"/>
      <c r="E27" s="28"/>
    </row>
    <row r="28" spans="1:5" ht="20.100000000000001" customHeight="1" x14ac:dyDescent="0.25">
      <c r="A28" s="64" t="s">
        <v>80</v>
      </c>
      <c r="B28" s="65"/>
      <c r="C28" s="172">
        <v>95</v>
      </c>
      <c r="D28" s="172"/>
      <c r="E28" s="171"/>
    </row>
    <row r="29" spans="1:5" x14ac:dyDescent="0.25">
      <c r="A29" s="23" t="s">
        <v>81</v>
      </c>
      <c r="B29" s="23"/>
      <c r="C29" s="23"/>
      <c r="D29" s="23"/>
      <c r="E29" s="23"/>
    </row>
    <row r="30" spans="1:5" ht="138" customHeight="1" x14ac:dyDescent="0.25">
      <c r="A30" s="151" t="s">
        <v>323</v>
      </c>
      <c r="B30" s="151"/>
      <c r="C30" s="151"/>
      <c r="D30" s="151"/>
      <c r="E30" s="151"/>
    </row>
    <row r="31" spans="1:5" ht="5.0999999999999996" customHeight="1" x14ac:dyDescent="0.25">
      <c r="A31" s="17"/>
      <c r="B31" s="17"/>
      <c r="C31" s="17"/>
      <c r="D31" s="17"/>
      <c r="E31" s="17"/>
    </row>
    <row r="32" spans="1:5" x14ac:dyDescent="0.25">
      <c r="A32" s="30" t="s">
        <v>83</v>
      </c>
      <c r="B32" s="30"/>
      <c r="C32" s="30"/>
      <c r="D32" s="30"/>
      <c r="E32" s="30"/>
    </row>
    <row r="33" spans="1:5" ht="69.95" customHeight="1" x14ac:dyDescent="0.25">
      <c r="A33" s="31" t="s">
        <v>322</v>
      </c>
      <c r="B33" s="31"/>
      <c r="C33" s="31"/>
      <c r="D33" s="31"/>
      <c r="E33" s="31"/>
    </row>
    <row r="34" spans="1:5" ht="5.0999999999999996" customHeight="1" x14ac:dyDescent="0.25">
      <c r="A34" s="28"/>
      <c r="B34" s="28"/>
      <c r="C34" s="28"/>
      <c r="D34" s="28"/>
      <c r="E34" s="28"/>
    </row>
    <row r="35" spans="1:5" x14ac:dyDescent="0.25">
      <c r="A35" s="5" t="s">
        <v>85</v>
      </c>
      <c r="B35" s="69">
        <v>45685</v>
      </c>
      <c r="C35" s="19"/>
      <c r="D35" s="19"/>
      <c r="E35" s="19"/>
    </row>
    <row r="36" spans="1:5" ht="37.5" customHeight="1" x14ac:dyDescent="0.25">
      <c r="A36" s="6" t="s">
        <v>86</v>
      </c>
      <c r="B36" s="70" t="s">
        <v>87</v>
      </c>
      <c r="C36" s="70"/>
      <c r="D36" s="70"/>
      <c r="E36" s="70"/>
    </row>
    <row r="37" spans="1:5" ht="39.75" customHeight="1" x14ac:dyDescent="0.25">
      <c r="A37" s="6" t="s">
        <v>88</v>
      </c>
      <c r="B37" s="70" t="s">
        <v>46</v>
      </c>
      <c r="C37" s="70"/>
      <c r="D37" s="70"/>
      <c r="E37" s="70"/>
    </row>
  </sheetData>
  <mergeCells count="35">
    <mergeCell ref="A27:E27"/>
    <mergeCell ref="A18:A22"/>
    <mergeCell ref="D18:D22"/>
    <mergeCell ref="E18:E22"/>
    <mergeCell ref="A14:A15"/>
    <mergeCell ref="B14:B15"/>
    <mergeCell ref="C14:C15"/>
    <mergeCell ref="C26:D26"/>
    <mergeCell ref="B7:E7"/>
    <mergeCell ref="A11:E11"/>
    <mergeCell ref="A24:E24"/>
    <mergeCell ref="A25:B25"/>
    <mergeCell ref="A26:B26"/>
    <mergeCell ref="D14:D15"/>
    <mergeCell ref="E14:E15"/>
    <mergeCell ref="A33:E33"/>
    <mergeCell ref="A29:E29"/>
    <mergeCell ref="A28:B28"/>
    <mergeCell ref="A1:E1"/>
    <mergeCell ref="A2:E2"/>
    <mergeCell ref="A3:E3"/>
    <mergeCell ref="A4:E4"/>
    <mergeCell ref="A8:E8"/>
    <mergeCell ref="B5:E5"/>
    <mergeCell ref="B6:E6"/>
    <mergeCell ref="A10:E10"/>
    <mergeCell ref="A9:E9"/>
    <mergeCell ref="B37:E37"/>
    <mergeCell ref="B35:E35"/>
    <mergeCell ref="B36:E36"/>
    <mergeCell ref="C28:E28"/>
    <mergeCell ref="A34:E34"/>
    <mergeCell ref="A30:E30"/>
    <mergeCell ref="A31:E31"/>
    <mergeCell ref="A32:E3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5146A-0D41-4807-9C67-F3140ABCA2D2}">
  <sheetPr>
    <pageSetUpPr fitToPage="1"/>
  </sheetPr>
  <dimension ref="A1:E31"/>
  <sheetViews>
    <sheetView topLeftCell="A14" zoomScale="70" zoomScaleNormal="70" workbookViewId="0">
      <selection activeCell="A10" sqref="A10:E10"/>
    </sheetView>
  </sheetViews>
  <sheetFormatPr baseColWidth="10" defaultColWidth="11" defaultRowHeight="15" x14ac:dyDescent="0.25"/>
  <cols>
    <col min="1" max="1" width="52.5703125" style="1" customWidth="1"/>
    <col min="2" max="2" width="55.28515625" style="1" customWidth="1"/>
    <col min="3" max="3" width="46.28515625" style="1" customWidth="1"/>
    <col min="4" max="4" width="41.5703125" style="1" customWidth="1"/>
    <col min="5" max="5" width="52.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19" t="s">
        <v>331</v>
      </c>
      <c r="C6" s="19"/>
      <c r="D6" s="19"/>
      <c r="E6" s="19"/>
    </row>
    <row r="7" spans="1:5" ht="20.100000000000001" customHeight="1" x14ac:dyDescent="0.25">
      <c r="A7" s="2" t="s">
        <v>7</v>
      </c>
      <c r="B7" s="19" t="s">
        <v>340</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63.75" customHeight="1" x14ac:dyDescent="0.25">
      <c r="A13" s="41" t="s">
        <v>256</v>
      </c>
      <c r="B13" s="42" t="s">
        <v>339</v>
      </c>
      <c r="C13" s="43">
        <v>100</v>
      </c>
      <c r="D13" s="41">
        <f>AVERAGE(C13:C17)</f>
        <v>100</v>
      </c>
      <c r="E13" s="44" t="s">
        <v>338</v>
      </c>
    </row>
    <row r="14" spans="1:5" ht="63.75" customHeight="1" x14ac:dyDescent="0.25">
      <c r="A14" s="45"/>
      <c r="B14" s="42" t="s">
        <v>337</v>
      </c>
      <c r="C14" s="43">
        <v>100</v>
      </c>
      <c r="D14" s="45"/>
      <c r="E14" s="46"/>
    </row>
    <row r="15" spans="1:5" ht="63.75" customHeight="1" x14ac:dyDescent="0.25">
      <c r="A15" s="45"/>
      <c r="B15" s="42" t="s">
        <v>336</v>
      </c>
      <c r="C15" s="43">
        <v>100</v>
      </c>
      <c r="D15" s="45"/>
      <c r="E15" s="46"/>
    </row>
    <row r="16" spans="1:5" ht="63.75" customHeight="1" x14ac:dyDescent="0.25">
      <c r="A16" s="45"/>
      <c r="B16" s="42" t="s">
        <v>335</v>
      </c>
      <c r="C16" s="43">
        <v>100</v>
      </c>
      <c r="D16" s="45"/>
      <c r="E16" s="46"/>
    </row>
    <row r="17" spans="1:5" ht="78.75" customHeight="1" x14ac:dyDescent="0.25">
      <c r="A17" s="47"/>
      <c r="B17" s="42" t="s">
        <v>334</v>
      </c>
      <c r="C17" s="43">
        <v>100</v>
      </c>
      <c r="D17" s="47"/>
      <c r="E17" s="48"/>
    </row>
    <row r="18" spans="1:5" ht="18.75" customHeight="1" x14ac:dyDescent="0.25">
      <c r="A18" s="28"/>
      <c r="B18" s="28"/>
      <c r="C18" s="28"/>
      <c r="D18" s="28"/>
      <c r="E18" s="28"/>
    </row>
    <row r="19" spans="1:5" ht="20.100000000000001" customHeight="1" x14ac:dyDescent="0.25">
      <c r="A19" s="57" t="s">
        <v>78</v>
      </c>
      <c r="B19" s="58"/>
      <c r="C19" s="139"/>
      <c r="D19" s="60">
        <f>AVERAGE(D13:D17)</f>
        <v>100</v>
      </c>
      <c r="E19" s="61"/>
    </row>
    <row r="20" spans="1:5" ht="20.100000000000001" customHeight="1" x14ac:dyDescent="0.25">
      <c r="A20" s="57" t="s">
        <v>79</v>
      </c>
      <c r="B20" s="58"/>
      <c r="C20" s="78">
        <v>100</v>
      </c>
      <c r="D20" s="77"/>
      <c r="E20" s="61"/>
    </row>
    <row r="21" spans="1:5" ht="22.5" customHeight="1" x14ac:dyDescent="0.25">
      <c r="A21" s="28"/>
      <c r="B21" s="28"/>
      <c r="C21" s="28"/>
      <c r="D21" s="28"/>
      <c r="E21" s="28"/>
    </row>
    <row r="22" spans="1:5" ht="20.100000000000001" customHeight="1" x14ac:dyDescent="0.25">
      <c r="A22" s="64" t="s">
        <v>80</v>
      </c>
      <c r="B22" s="65"/>
      <c r="C22" s="66">
        <f>D19</f>
        <v>100</v>
      </c>
      <c r="D22" s="66"/>
      <c r="E22" s="67"/>
    </row>
    <row r="23" spans="1:5" x14ac:dyDescent="0.25">
      <c r="A23" s="23" t="s">
        <v>81</v>
      </c>
      <c r="B23" s="23"/>
      <c r="C23" s="23"/>
      <c r="D23" s="23"/>
      <c r="E23" s="23"/>
    </row>
    <row r="24" spans="1:5" ht="69.95" customHeight="1" x14ac:dyDescent="0.25">
      <c r="A24" s="29" t="s">
        <v>333</v>
      </c>
      <c r="B24" s="173"/>
      <c r="C24" s="173"/>
      <c r="D24" s="173"/>
      <c r="E24" s="173"/>
    </row>
    <row r="25" spans="1:5" ht="5.0999999999999996" customHeight="1" x14ac:dyDescent="0.25">
      <c r="A25" s="17"/>
      <c r="B25" s="17"/>
      <c r="C25" s="17"/>
      <c r="D25" s="17"/>
      <c r="E25" s="17"/>
    </row>
    <row r="26" spans="1:5" x14ac:dyDescent="0.25">
      <c r="A26" s="30" t="s">
        <v>83</v>
      </c>
      <c r="B26" s="30"/>
      <c r="C26" s="30"/>
      <c r="D26" s="30"/>
      <c r="E26" s="30"/>
    </row>
    <row r="27" spans="1:5" ht="69.95" customHeight="1" x14ac:dyDescent="0.25">
      <c r="A27" s="31" t="s">
        <v>332</v>
      </c>
      <c r="B27" s="31"/>
      <c r="C27" s="31"/>
      <c r="D27" s="31"/>
      <c r="E27" s="31"/>
    </row>
    <row r="28" spans="1:5" ht="5.0999999999999996" customHeight="1" x14ac:dyDescent="0.25">
      <c r="A28" s="28"/>
      <c r="B28" s="28"/>
      <c r="C28" s="28"/>
      <c r="D28" s="28"/>
      <c r="E28" s="28"/>
    </row>
    <row r="29" spans="1:5" x14ac:dyDescent="0.25">
      <c r="A29" s="5" t="s">
        <v>85</v>
      </c>
      <c r="B29" s="69">
        <v>45685</v>
      </c>
      <c r="C29" s="19"/>
      <c r="D29" s="19"/>
      <c r="E29" s="19"/>
    </row>
    <row r="30" spans="1:5" ht="37.5" customHeight="1" x14ac:dyDescent="0.25">
      <c r="A30" s="6" t="s">
        <v>86</v>
      </c>
      <c r="B30" s="70" t="s">
        <v>87</v>
      </c>
      <c r="C30" s="70"/>
      <c r="D30" s="70"/>
      <c r="E30" s="70"/>
    </row>
    <row r="31" spans="1:5" ht="39.75" customHeight="1" x14ac:dyDescent="0.25">
      <c r="A31" s="6" t="s">
        <v>88</v>
      </c>
      <c r="B31" s="70" t="s">
        <v>46</v>
      </c>
      <c r="C31" s="70"/>
      <c r="D31" s="70"/>
      <c r="E31" s="70"/>
    </row>
  </sheetData>
  <mergeCells count="30">
    <mergeCell ref="A10:E10"/>
    <mergeCell ref="C20:D20"/>
    <mergeCell ref="A11:E11"/>
    <mergeCell ref="A18:E18"/>
    <mergeCell ref="A19:B19"/>
    <mergeCell ref="A20:B20"/>
    <mergeCell ref="A21:E21"/>
    <mergeCell ref="A13:A17"/>
    <mergeCell ref="D13:D17"/>
    <mergeCell ref="E13:E17"/>
    <mergeCell ref="A22:B22"/>
    <mergeCell ref="A1:E1"/>
    <mergeCell ref="A2:E2"/>
    <mergeCell ref="A3:E3"/>
    <mergeCell ref="A4:E4"/>
    <mergeCell ref="A8:E8"/>
    <mergeCell ref="B5:E5"/>
    <mergeCell ref="B6:E6"/>
    <mergeCell ref="B7:E7"/>
    <mergeCell ref="A9:E9"/>
    <mergeCell ref="B31:E31"/>
    <mergeCell ref="B29:E29"/>
    <mergeCell ref="B30:E30"/>
    <mergeCell ref="C22:E22"/>
    <mergeCell ref="A28:E28"/>
    <mergeCell ref="A24:E24"/>
    <mergeCell ref="A25:E25"/>
    <mergeCell ref="A26:E26"/>
    <mergeCell ref="A27:E27"/>
    <mergeCell ref="A23:E2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2D4F-30AE-4EFE-9166-D53D5BC22E9C}">
  <sheetPr>
    <pageSetUpPr fitToPage="1"/>
  </sheetPr>
  <dimension ref="A1:E44"/>
  <sheetViews>
    <sheetView topLeftCell="A17" zoomScale="70" zoomScaleNormal="70" workbookViewId="0">
      <selection activeCell="H29" sqref="H29"/>
    </sheetView>
  </sheetViews>
  <sheetFormatPr baseColWidth="10" defaultColWidth="11" defaultRowHeight="15" x14ac:dyDescent="0.25"/>
  <cols>
    <col min="1" max="1" width="52.5703125" style="1" customWidth="1"/>
    <col min="2" max="2" width="55.28515625" style="1" customWidth="1"/>
    <col min="3" max="3" width="25.85546875" style="1" customWidth="1"/>
    <col min="4" max="4" width="26.28515625" style="1" customWidth="1"/>
    <col min="5" max="5" width="76.42578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331</v>
      </c>
      <c r="C6" s="36"/>
      <c r="D6" s="36"/>
      <c r="E6" s="36"/>
    </row>
    <row r="7" spans="1:5" ht="20.100000000000001" customHeight="1" x14ac:dyDescent="0.25">
      <c r="A7" s="2" t="s">
        <v>7</v>
      </c>
      <c r="B7" s="38" t="s">
        <v>344</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75.75" customHeight="1" x14ac:dyDescent="0.25">
      <c r="A13" s="50" t="s">
        <v>229</v>
      </c>
      <c r="B13" s="42" t="s">
        <v>233</v>
      </c>
      <c r="C13" s="43">
        <v>98</v>
      </c>
      <c r="D13" s="50">
        <f>+AVERAGE(C13:C13)</f>
        <v>98</v>
      </c>
      <c r="E13" s="164" t="s">
        <v>330</v>
      </c>
    </row>
    <row r="14" spans="1:5" x14ac:dyDescent="0.25">
      <c r="A14" s="41" t="s">
        <v>235</v>
      </c>
      <c r="B14" s="41" t="s">
        <v>239</v>
      </c>
      <c r="C14" s="41">
        <v>98</v>
      </c>
      <c r="D14" s="41">
        <f>AVERAGE(C14:C14)</f>
        <v>98</v>
      </c>
      <c r="E14" s="44" t="s">
        <v>329</v>
      </c>
    </row>
    <row r="15" spans="1:5" ht="349.5" customHeight="1" x14ac:dyDescent="0.25">
      <c r="A15" s="47"/>
      <c r="B15" s="47"/>
      <c r="C15" s="47"/>
      <c r="D15" s="47"/>
      <c r="E15" s="48"/>
    </row>
    <row r="16" spans="1:5" ht="192.75" customHeight="1" x14ac:dyDescent="0.25">
      <c r="A16" s="50" t="s">
        <v>246</v>
      </c>
      <c r="B16" s="42" t="s">
        <v>328</v>
      </c>
      <c r="C16" s="43">
        <v>100</v>
      </c>
      <c r="D16" s="50">
        <f>AVERAGE(C16:C16)</f>
        <v>100</v>
      </c>
      <c r="E16" s="164" t="s">
        <v>327</v>
      </c>
    </row>
    <row r="17" spans="1:5" ht="254.25" customHeight="1" x14ac:dyDescent="0.25">
      <c r="A17" s="50" t="s">
        <v>250</v>
      </c>
      <c r="B17" s="42" t="s">
        <v>254</v>
      </c>
      <c r="C17" s="43">
        <v>100</v>
      </c>
      <c r="D17" s="50">
        <f>AVERAGE(C17:C17)</f>
        <v>100</v>
      </c>
      <c r="E17" s="164" t="s">
        <v>326</v>
      </c>
    </row>
    <row r="18" spans="1:5" ht="32.25" customHeight="1" x14ac:dyDescent="0.25">
      <c r="A18" s="41" t="s">
        <v>256</v>
      </c>
      <c r="B18" s="42" t="s">
        <v>115</v>
      </c>
      <c r="C18" s="43">
        <v>100</v>
      </c>
      <c r="D18" s="41">
        <f>AVERAGE(C18:C22)</f>
        <v>100</v>
      </c>
      <c r="E18" s="44" t="s">
        <v>343</v>
      </c>
    </row>
    <row r="19" spans="1:5" ht="32.25" customHeight="1" x14ac:dyDescent="0.25">
      <c r="A19" s="45"/>
      <c r="B19" s="42" t="s">
        <v>119</v>
      </c>
      <c r="C19" s="43">
        <v>100</v>
      </c>
      <c r="D19" s="45"/>
      <c r="E19" s="46"/>
    </row>
    <row r="20" spans="1:5" ht="32.25" customHeight="1" x14ac:dyDescent="0.25">
      <c r="A20" s="45"/>
      <c r="B20" s="42" t="s">
        <v>117</v>
      </c>
      <c r="C20" s="43">
        <v>100</v>
      </c>
      <c r="D20" s="45"/>
      <c r="E20" s="46"/>
    </row>
    <row r="21" spans="1:5" ht="32.25" customHeight="1" x14ac:dyDescent="0.25">
      <c r="A21" s="45"/>
      <c r="B21" s="42" t="s">
        <v>216</v>
      </c>
      <c r="C21" s="43">
        <v>100</v>
      </c>
      <c r="D21" s="45"/>
      <c r="E21" s="46"/>
    </row>
    <row r="22" spans="1:5" ht="32.25" customHeight="1" x14ac:dyDescent="0.25">
      <c r="A22" s="47"/>
      <c r="B22" s="42" t="s">
        <v>278</v>
      </c>
      <c r="C22" s="43">
        <v>100</v>
      </c>
      <c r="D22" s="47"/>
      <c r="E22" s="48"/>
    </row>
    <row r="23" spans="1:5" x14ac:dyDescent="0.25">
      <c r="A23" s="28"/>
      <c r="B23" s="28"/>
      <c r="C23" s="28"/>
      <c r="D23" s="28"/>
      <c r="E23" s="28"/>
    </row>
    <row r="24" spans="1:5" ht="18.75" customHeight="1" x14ac:dyDescent="0.25">
      <c r="A24" s="57" t="s">
        <v>78</v>
      </c>
      <c r="B24" s="58"/>
      <c r="C24" s="176"/>
      <c r="D24" s="175">
        <f>AVERAGE(D13:D22)</f>
        <v>99.2</v>
      </c>
      <c r="E24" s="61"/>
    </row>
    <row r="25" spans="1:5" ht="20.100000000000001" customHeight="1" x14ac:dyDescent="0.25">
      <c r="A25" s="57" t="s">
        <v>79</v>
      </c>
      <c r="B25" s="58"/>
      <c r="C25" s="169">
        <v>95</v>
      </c>
      <c r="D25" s="168"/>
      <c r="E25" s="61"/>
    </row>
    <row r="26" spans="1:5" ht="20.100000000000001" customHeight="1" x14ac:dyDescent="0.25">
      <c r="A26" s="28"/>
      <c r="B26" s="28"/>
      <c r="C26" s="28"/>
      <c r="D26" s="28"/>
      <c r="E26" s="28"/>
    </row>
    <row r="27" spans="1:5" ht="22.5" customHeight="1" x14ac:dyDescent="0.25">
      <c r="A27" s="64" t="s">
        <v>80</v>
      </c>
      <c r="B27" s="65"/>
      <c r="C27" s="172">
        <f>C25</f>
        <v>95</v>
      </c>
      <c r="D27" s="172"/>
      <c r="E27" s="171"/>
    </row>
    <row r="28" spans="1:5" x14ac:dyDescent="0.25">
      <c r="A28" s="23" t="s">
        <v>81</v>
      </c>
      <c r="B28" s="23"/>
      <c r="C28" s="23"/>
      <c r="D28" s="23"/>
      <c r="E28" s="23"/>
    </row>
    <row r="29" spans="1:5" ht="117.75" customHeight="1" x14ac:dyDescent="0.25">
      <c r="A29" s="151" t="s">
        <v>342</v>
      </c>
      <c r="B29" s="151"/>
      <c r="C29" s="151"/>
      <c r="D29" s="151"/>
      <c r="E29" s="151"/>
    </row>
    <row r="30" spans="1:5" ht="20.25" customHeight="1" x14ac:dyDescent="0.25">
      <c r="A30" s="17"/>
      <c r="B30" s="17"/>
      <c r="C30" s="17"/>
      <c r="D30" s="17"/>
      <c r="E30" s="17"/>
    </row>
    <row r="31" spans="1:5" ht="22.5" customHeight="1" x14ac:dyDescent="0.25">
      <c r="A31" s="30" t="s">
        <v>83</v>
      </c>
      <c r="B31" s="30"/>
      <c r="C31" s="30"/>
      <c r="D31" s="30"/>
      <c r="E31" s="30"/>
    </row>
    <row r="32" spans="1:5" ht="76.5" customHeight="1" x14ac:dyDescent="0.25">
      <c r="A32" s="31" t="s">
        <v>341</v>
      </c>
      <c r="B32" s="31"/>
      <c r="C32" s="31"/>
      <c r="D32" s="31"/>
      <c r="E32" s="31"/>
    </row>
    <row r="33" spans="1:5" ht="16.5" customHeight="1" x14ac:dyDescent="0.25">
      <c r="A33" s="28"/>
      <c r="B33" s="28"/>
      <c r="C33" s="28"/>
      <c r="D33" s="28"/>
      <c r="E33" s="28"/>
    </row>
    <row r="34" spans="1:5" ht="15.75" customHeight="1" x14ac:dyDescent="0.25">
      <c r="A34" s="5" t="s">
        <v>85</v>
      </c>
      <c r="B34" s="69">
        <v>45686</v>
      </c>
      <c r="C34" s="19"/>
      <c r="D34" s="19"/>
      <c r="E34" s="19"/>
    </row>
    <row r="35" spans="1:5" ht="34.5" customHeight="1" x14ac:dyDescent="0.25">
      <c r="A35" s="6" t="s">
        <v>86</v>
      </c>
      <c r="B35" s="70" t="s">
        <v>87</v>
      </c>
      <c r="C35" s="70"/>
      <c r="D35" s="70"/>
      <c r="E35" s="70"/>
    </row>
    <row r="36" spans="1:5" ht="30" x14ac:dyDescent="0.25">
      <c r="A36" s="6" t="s">
        <v>88</v>
      </c>
      <c r="B36" s="70" t="s">
        <v>46</v>
      </c>
      <c r="C36" s="70"/>
      <c r="D36" s="70"/>
      <c r="E36" s="70"/>
    </row>
    <row r="37" spans="1:5" s="174" customFormat="1" ht="69.95" customHeight="1" x14ac:dyDescent="0.25">
      <c r="A37" s="1"/>
      <c r="B37" s="1"/>
      <c r="C37" s="1"/>
      <c r="D37" s="1"/>
      <c r="E37" s="1"/>
    </row>
    <row r="38" spans="1:5" ht="5.0999999999999996" customHeight="1" x14ac:dyDescent="0.25"/>
    <row r="39" spans="1:5" ht="15" customHeight="1" x14ac:dyDescent="0.25"/>
    <row r="40" spans="1:5" ht="69.95" customHeight="1" x14ac:dyDescent="0.25"/>
    <row r="41" spans="1:5" ht="5.0999999999999996" customHeight="1" x14ac:dyDescent="0.25"/>
    <row r="43" spans="1:5" ht="37.5" customHeight="1" x14ac:dyDescent="0.25"/>
    <row r="44" spans="1:5" ht="39.75" customHeight="1" x14ac:dyDescent="0.25"/>
  </sheetData>
  <mergeCells count="35">
    <mergeCell ref="A27:B27"/>
    <mergeCell ref="C27:E27"/>
    <mergeCell ref="A29:E29"/>
    <mergeCell ref="A30:E30"/>
    <mergeCell ref="A31:E31"/>
    <mergeCell ref="B34:E34"/>
    <mergeCell ref="B35:E35"/>
    <mergeCell ref="B36:E36"/>
    <mergeCell ref="A14:A15"/>
    <mergeCell ref="B14:B15"/>
    <mergeCell ref="C14:C15"/>
    <mergeCell ref="D14:D15"/>
    <mergeCell ref="E14:E15"/>
    <mergeCell ref="A18:A22"/>
    <mergeCell ref="D18:D22"/>
    <mergeCell ref="A10:E10"/>
    <mergeCell ref="A9:E9"/>
    <mergeCell ref="A28:E28"/>
    <mergeCell ref="A11:E11"/>
    <mergeCell ref="A25:B25"/>
    <mergeCell ref="A23:E23"/>
    <mergeCell ref="A24:B24"/>
    <mergeCell ref="C25:D25"/>
    <mergeCell ref="A26:E26"/>
    <mergeCell ref="E18:E22"/>
    <mergeCell ref="A33:E33"/>
    <mergeCell ref="A32:E32"/>
    <mergeCell ref="A1:E1"/>
    <mergeCell ref="A2:E2"/>
    <mergeCell ref="A3:E3"/>
    <mergeCell ref="A4:E4"/>
    <mergeCell ref="A8:E8"/>
    <mergeCell ref="B5:E5"/>
    <mergeCell ref="B6:E6"/>
    <mergeCell ref="B7:E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6AB4-5A5D-42E3-908C-12575FF9EABD}">
  <sheetPr>
    <pageSetUpPr fitToPage="1"/>
  </sheetPr>
  <dimension ref="A1:E30"/>
  <sheetViews>
    <sheetView topLeftCell="A13" zoomScale="70" zoomScaleNormal="70" workbookViewId="0">
      <selection activeCell="C18" sqref="C18:D19"/>
    </sheetView>
  </sheetViews>
  <sheetFormatPr baseColWidth="10" defaultColWidth="11" defaultRowHeight="15" x14ac:dyDescent="0.25"/>
  <cols>
    <col min="1" max="1" width="52.5703125" style="1" customWidth="1"/>
    <col min="2" max="2" width="55.28515625" style="1" customWidth="1"/>
    <col min="3" max="3" width="46.28515625" style="1" customWidth="1"/>
    <col min="4" max="4" width="41.5703125" style="1" customWidth="1"/>
    <col min="5" max="5" width="62.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331</v>
      </c>
      <c r="C6" s="36"/>
      <c r="D6" s="36"/>
      <c r="E6" s="36"/>
    </row>
    <row r="7" spans="1:5" ht="20.100000000000001" customHeight="1" x14ac:dyDescent="0.25">
      <c r="A7" s="2" t="s">
        <v>7</v>
      </c>
      <c r="B7" s="38" t="s">
        <v>352</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12" t="s">
        <v>52</v>
      </c>
      <c r="E12" s="12" t="s">
        <v>53</v>
      </c>
    </row>
    <row r="13" spans="1:5" ht="91.5" customHeight="1" x14ac:dyDescent="0.25">
      <c r="A13" s="41" t="s">
        <v>256</v>
      </c>
      <c r="B13" s="42" t="s">
        <v>351</v>
      </c>
      <c r="C13" s="80">
        <v>100</v>
      </c>
      <c r="D13" s="177">
        <f>AVERAGE(C13:C16)</f>
        <v>100</v>
      </c>
      <c r="E13" s="55" t="s">
        <v>350</v>
      </c>
    </row>
    <row r="14" spans="1:5" ht="91.5" customHeight="1" x14ac:dyDescent="0.25">
      <c r="A14" s="45"/>
      <c r="B14" s="42" t="s">
        <v>349</v>
      </c>
      <c r="C14" s="80">
        <v>100</v>
      </c>
      <c r="D14" s="177"/>
      <c r="E14" s="55"/>
    </row>
    <row r="15" spans="1:5" ht="91.5" customHeight="1" x14ac:dyDescent="0.25">
      <c r="A15" s="45"/>
      <c r="B15" s="42" t="s">
        <v>348</v>
      </c>
      <c r="C15" s="80">
        <v>100</v>
      </c>
      <c r="D15" s="177"/>
      <c r="E15" s="55"/>
    </row>
    <row r="16" spans="1:5" ht="91.5" customHeight="1" x14ac:dyDescent="0.25">
      <c r="A16" s="45"/>
      <c r="B16" s="42" t="s">
        <v>347</v>
      </c>
      <c r="C16" s="80">
        <v>100</v>
      </c>
      <c r="D16" s="177"/>
      <c r="E16" s="55"/>
    </row>
    <row r="17" spans="1:5" ht="18.75" customHeight="1" x14ac:dyDescent="0.25">
      <c r="A17" s="28"/>
      <c r="B17" s="28"/>
      <c r="C17" s="28"/>
      <c r="D17" s="56"/>
      <c r="E17" s="56"/>
    </row>
    <row r="18" spans="1:5" ht="20.100000000000001" customHeight="1" x14ac:dyDescent="0.25">
      <c r="A18" s="57" t="s">
        <v>78</v>
      </c>
      <c r="B18" s="58"/>
      <c r="C18" s="60"/>
      <c r="D18" s="60">
        <f>AVERAGE(D13:D16)</f>
        <v>100</v>
      </c>
      <c r="E18" s="61"/>
    </row>
    <row r="19" spans="1:5" ht="20.100000000000001" customHeight="1" x14ac:dyDescent="0.25">
      <c r="A19" s="57" t="s">
        <v>79</v>
      </c>
      <c r="B19" s="58"/>
      <c r="C19" s="62">
        <f>D18</f>
        <v>100</v>
      </c>
      <c r="D19" s="77"/>
      <c r="E19" s="61"/>
    </row>
    <row r="20" spans="1:5" ht="22.5" customHeight="1" x14ac:dyDescent="0.25">
      <c r="A20" s="28"/>
      <c r="B20" s="28"/>
      <c r="C20" s="28"/>
      <c r="D20" s="28"/>
      <c r="E20" s="28"/>
    </row>
    <row r="21" spans="1:5" ht="20.100000000000001" customHeight="1" x14ac:dyDescent="0.25">
      <c r="A21" s="64" t="s">
        <v>80</v>
      </c>
      <c r="B21" s="65"/>
      <c r="C21" s="66">
        <f>C19</f>
        <v>100</v>
      </c>
      <c r="D21" s="66"/>
      <c r="E21" s="67"/>
    </row>
    <row r="22" spans="1:5" x14ac:dyDescent="0.25">
      <c r="A22" s="23" t="s">
        <v>81</v>
      </c>
      <c r="B22" s="23"/>
      <c r="C22" s="23"/>
      <c r="D22" s="23"/>
      <c r="E22" s="23"/>
    </row>
    <row r="23" spans="1:5" ht="69.95" customHeight="1" x14ac:dyDescent="0.25">
      <c r="A23" s="29" t="s">
        <v>346</v>
      </c>
      <c r="B23" s="173"/>
      <c r="C23" s="173"/>
      <c r="D23" s="173"/>
      <c r="E23" s="173"/>
    </row>
    <row r="24" spans="1:5" ht="5.0999999999999996" customHeight="1" x14ac:dyDescent="0.25">
      <c r="A24" s="17"/>
      <c r="B24" s="17"/>
      <c r="C24" s="17"/>
      <c r="D24" s="17"/>
      <c r="E24" s="17"/>
    </row>
    <row r="25" spans="1:5" x14ac:dyDescent="0.25">
      <c r="A25" s="30" t="s">
        <v>83</v>
      </c>
      <c r="B25" s="30"/>
      <c r="C25" s="30"/>
      <c r="D25" s="30"/>
      <c r="E25" s="30"/>
    </row>
    <row r="26" spans="1:5" ht="69.95" customHeight="1" x14ac:dyDescent="0.25">
      <c r="A26" s="29" t="s">
        <v>345</v>
      </c>
      <c r="B26" s="173"/>
      <c r="C26" s="173"/>
      <c r="D26" s="173"/>
      <c r="E26" s="173"/>
    </row>
    <row r="27" spans="1:5" ht="5.0999999999999996" customHeight="1" x14ac:dyDescent="0.25">
      <c r="A27" s="28"/>
      <c r="B27" s="28"/>
      <c r="C27" s="28"/>
      <c r="D27" s="28"/>
      <c r="E27" s="28"/>
    </row>
    <row r="28" spans="1:5" x14ac:dyDescent="0.25">
      <c r="A28" s="5" t="s">
        <v>85</v>
      </c>
      <c r="B28" s="69">
        <v>45686</v>
      </c>
      <c r="C28" s="19"/>
      <c r="D28" s="19"/>
      <c r="E28" s="19"/>
    </row>
    <row r="29" spans="1:5" ht="37.5" customHeight="1" x14ac:dyDescent="0.25">
      <c r="A29" s="6" t="s">
        <v>86</v>
      </c>
      <c r="B29" s="70" t="s">
        <v>87</v>
      </c>
      <c r="C29" s="70"/>
      <c r="D29" s="70"/>
      <c r="E29" s="70"/>
    </row>
    <row r="30" spans="1:5" ht="39.75" customHeight="1" x14ac:dyDescent="0.25">
      <c r="A30" s="6" t="s">
        <v>88</v>
      </c>
      <c r="B30" s="70" t="s">
        <v>46</v>
      </c>
      <c r="C30" s="70"/>
      <c r="D30" s="70"/>
      <c r="E30" s="70"/>
    </row>
  </sheetData>
  <mergeCells count="30">
    <mergeCell ref="A21:B21"/>
    <mergeCell ref="B30:E30"/>
    <mergeCell ref="B28:E28"/>
    <mergeCell ref="B29:E29"/>
    <mergeCell ref="C21:E21"/>
    <mergeCell ref="A27:E27"/>
    <mergeCell ref="A23:E23"/>
    <mergeCell ref="A24:E24"/>
    <mergeCell ref="A25:E25"/>
    <mergeCell ref="A26:E26"/>
    <mergeCell ref="A22:E22"/>
    <mergeCell ref="A19:B19"/>
    <mergeCell ref="A1:E1"/>
    <mergeCell ref="A2:E2"/>
    <mergeCell ref="A3:E3"/>
    <mergeCell ref="A4:E4"/>
    <mergeCell ref="A8:E8"/>
    <mergeCell ref="B5:E5"/>
    <mergeCell ref="B6:E6"/>
    <mergeCell ref="B7:E7"/>
    <mergeCell ref="A20:E20"/>
    <mergeCell ref="A13:A16"/>
    <mergeCell ref="D13:D16"/>
    <mergeCell ref="E13:E16"/>
    <mergeCell ref="A10:E10"/>
    <mergeCell ref="A9:E9"/>
    <mergeCell ref="C19:D19"/>
    <mergeCell ref="A11:E11"/>
    <mergeCell ref="A17:E17"/>
    <mergeCell ref="A18:B1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D01E-82D7-4793-B88C-388DD206458F}">
  <sheetPr>
    <pageSetUpPr fitToPage="1"/>
  </sheetPr>
  <dimension ref="A1:E36"/>
  <sheetViews>
    <sheetView topLeftCell="A19" zoomScale="85" zoomScaleNormal="85" workbookViewId="0">
      <selection activeCell="C24" sqref="C24:D25"/>
    </sheetView>
  </sheetViews>
  <sheetFormatPr baseColWidth="10" defaultColWidth="11" defaultRowHeight="15" x14ac:dyDescent="0.25"/>
  <cols>
    <col min="1" max="1" width="52.5703125" style="1" customWidth="1"/>
    <col min="2" max="2" width="55.28515625" style="1" customWidth="1"/>
    <col min="3" max="3" width="30.28515625" style="1" customWidth="1"/>
    <col min="4" max="4" width="28.42578125" style="1" customWidth="1"/>
    <col min="5" max="5" width="6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19" t="s">
        <v>361</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285.75" customHeight="1" x14ac:dyDescent="0.25">
      <c r="A13" s="50" t="s">
        <v>229</v>
      </c>
      <c r="B13" s="42" t="s">
        <v>230</v>
      </c>
      <c r="C13" s="43">
        <v>100</v>
      </c>
      <c r="D13" s="50">
        <f>AVERAGE(C13:C13)</f>
        <v>100</v>
      </c>
      <c r="E13" s="164" t="s">
        <v>360</v>
      </c>
    </row>
    <row r="14" spans="1:5" ht="150" customHeight="1" x14ac:dyDescent="0.25">
      <c r="A14" s="50" t="s">
        <v>235</v>
      </c>
      <c r="B14" s="49" t="s">
        <v>244</v>
      </c>
      <c r="C14" s="43">
        <v>100</v>
      </c>
      <c r="D14" s="50">
        <f>AVERAGE(C14:C14)</f>
        <v>100</v>
      </c>
      <c r="E14" s="164" t="s">
        <v>359</v>
      </c>
    </row>
    <row r="15" spans="1:5" ht="146.25" customHeight="1" x14ac:dyDescent="0.25">
      <c r="A15" s="53" t="s">
        <v>246</v>
      </c>
      <c r="B15" s="52" t="s">
        <v>358</v>
      </c>
      <c r="C15" s="182">
        <v>100</v>
      </c>
      <c r="D15" s="43">
        <f>AVERAGE(C15)</f>
        <v>100</v>
      </c>
      <c r="E15" s="13" t="s">
        <v>357</v>
      </c>
    </row>
    <row r="16" spans="1:5" ht="120" x14ac:dyDescent="0.25">
      <c r="A16" s="181" t="s">
        <v>250</v>
      </c>
      <c r="B16" s="180" t="s">
        <v>253</v>
      </c>
      <c r="C16" s="43">
        <v>100</v>
      </c>
      <c r="D16" s="43">
        <f>AVERAGE(C16)</f>
        <v>100</v>
      </c>
      <c r="E16" s="13" t="s">
        <v>356</v>
      </c>
    </row>
    <row r="17" spans="1:5" ht="63.75" customHeight="1" x14ac:dyDescent="0.25">
      <c r="A17" s="41" t="s">
        <v>256</v>
      </c>
      <c r="B17" s="42" t="s">
        <v>115</v>
      </c>
      <c r="C17" s="43">
        <v>100</v>
      </c>
      <c r="D17" s="41">
        <f>AVERAGE(C17:C21)</f>
        <v>100</v>
      </c>
      <c r="E17" s="44" t="s">
        <v>355</v>
      </c>
    </row>
    <row r="18" spans="1:5" ht="63.75" customHeight="1" x14ac:dyDescent="0.25">
      <c r="A18" s="45"/>
      <c r="B18" s="42" t="s">
        <v>119</v>
      </c>
      <c r="C18" s="43">
        <v>100</v>
      </c>
      <c r="D18" s="45"/>
      <c r="E18" s="46"/>
    </row>
    <row r="19" spans="1:5" ht="63.75" customHeight="1" x14ac:dyDescent="0.25">
      <c r="A19" s="45"/>
      <c r="B19" s="42" t="s">
        <v>117</v>
      </c>
      <c r="C19" s="43">
        <v>100</v>
      </c>
      <c r="D19" s="45"/>
      <c r="E19" s="46"/>
    </row>
    <row r="20" spans="1:5" ht="63.75" customHeight="1" x14ac:dyDescent="0.25">
      <c r="A20" s="45"/>
      <c r="B20" s="42" t="s">
        <v>216</v>
      </c>
      <c r="C20" s="43">
        <v>100</v>
      </c>
      <c r="D20" s="45"/>
      <c r="E20" s="46"/>
    </row>
    <row r="21" spans="1:5" ht="63.75" customHeight="1" x14ac:dyDescent="0.25">
      <c r="A21" s="45"/>
      <c r="B21" s="42" t="s">
        <v>278</v>
      </c>
      <c r="C21" s="43">
        <v>100</v>
      </c>
      <c r="D21" s="45"/>
      <c r="E21" s="48"/>
    </row>
    <row r="22" spans="1:5" ht="30" x14ac:dyDescent="0.25">
      <c r="A22" s="42"/>
      <c r="B22" s="159" t="s">
        <v>324</v>
      </c>
      <c r="C22" s="43">
        <v>100</v>
      </c>
      <c r="D22" s="43">
        <f>C22</f>
        <v>100</v>
      </c>
      <c r="E22" s="42"/>
    </row>
    <row r="23" spans="1:5" ht="18.75" customHeight="1" x14ac:dyDescent="0.25">
      <c r="A23" s="28"/>
      <c r="B23" s="28"/>
      <c r="C23" s="28"/>
      <c r="D23" s="28"/>
      <c r="E23" s="28"/>
    </row>
    <row r="24" spans="1:5" ht="20.100000000000001" customHeight="1" x14ac:dyDescent="0.25">
      <c r="A24" s="57" t="s">
        <v>78</v>
      </c>
      <c r="B24" s="58"/>
      <c r="C24" s="139"/>
      <c r="D24" s="60">
        <f>AVERAGE(D13:D22)</f>
        <v>100</v>
      </c>
      <c r="E24" s="61"/>
    </row>
    <row r="25" spans="1:5" ht="20.100000000000001" customHeight="1" x14ac:dyDescent="0.25">
      <c r="A25" s="57" t="s">
        <v>79</v>
      </c>
      <c r="B25" s="58"/>
      <c r="C25" s="179">
        <f>D24</f>
        <v>100</v>
      </c>
      <c r="D25" s="178"/>
      <c r="E25" s="61"/>
    </row>
    <row r="26" spans="1:5" ht="22.5" customHeight="1" x14ac:dyDescent="0.25">
      <c r="A26" s="28"/>
      <c r="B26" s="28"/>
      <c r="C26" s="28"/>
      <c r="D26" s="28"/>
      <c r="E26" s="28"/>
    </row>
    <row r="27" spans="1:5" ht="20.100000000000001" customHeight="1" x14ac:dyDescent="0.25">
      <c r="A27" s="64" t="s">
        <v>80</v>
      </c>
      <c r="B27" s="65"/>
      <c r="C27" s="66">
        <f>C25</f>
        <v>100</v>
      </c>
      <c r="D27" s="66"/>
      <c r="E27" s="67"/>
    </row>
    <row r="28" spans="1:5" x14ac:dyDescent="0.25">
      <c r="A28" s="23" t="s">
        <v>81</v>
      </c>
      <c r="B28" s="23"/>
      <c r="C28" s="23"/>
      <c r="D28" s="23"/>
      <c r="E28" s="23"/>
    </row>
    <row r="29" spans="1:5" s="174" customFormat="1" ht="75.75" customHeight="1" x14ac:dyDescent="0.25">
      <c r="A29" s="29" t="s">
        <v>354</v>
      </c>
      <c r="B29" s="29"/>
      <c r="C29" s="29"/>
      <c r="D29" s="29"/>
      <c r="E29" s="29"/>
    </row>
    <row r="30" spans="1:5" ht="5.0999999999999996" customHeight="1" x14ac:dyDescent="0.25">
      <c r="A30" s="17"/>
      <c r="B30" s="17"/>
      <c r="C30" s="17"/>
      <c r="D30" s="17"/>
      <c r="E30" s="17"/>
    </row>
    <row r="31" spans="1:5" x14ac:dyDescent="0.25">
      <c r="A31" s="30" t="s">
        <v>83</v>
      </c>
      <c r="B31" s="30"/>
      <c r="C31" s="30"/>
      <c r="D31" s="30"/>
      <c r="E31" s="30"/>
    </row>
    <row r="32" spans="1:5" s="174" customFormat="1" ht="53.25" customHeight="1" x14ac:dyDescent="0.25">
      <c r="A32" s="29" t="s">
        <v>353</v>
      </c>
      <c r="B32" s="29"/>
      <c r="C32" s="29"/>
      <c r="D32" s="29"/>
      <c r="E32" s="29"/>
    </row>
    <row r="33" spans="1:5" ht="5.0999999999999996" customHeight="1" x14ac:dyDescent="0.25">
      <c r="A33" s="28"/>
      <c r="B33" s="28"/>
      <c r="C33" s="28"/>
      <c r="D33" s="28"/>
      <c r="E33" s="28"/>
    </row>
    <row r="34" spans="1:5" x14ac:dyDescent="0.25">
      <c r="A34" s="5" t="s">
        <v>85</v>
      </c>
      <c r="B34" s="69">
        <v>45686</v>
      </c>
      <c r="C34" s="19"/>
      <c r="D34" s="19"/>
      <c r="E34" s="19"/>
    </row>
    <row r="35" spans="1:5" ht="37.5" customHeight="1" x14ac:dyDescent="0.25">
      <c r="A35" s="6" t="s">
        <v>86</v>
      </c>
      <c r="B35" s="70" t="s">
        <v>87</v>
      </c>
      <c r="C35" s="70"/>
      <c r="D35" s="70"/>
      <c r="E35" s="70"/>
    </row>
    <row r="36" spans="1:5" ht="39.75" customHeight="1" x14ac:dyDescent="0.25">
      <c r="A36" s="6" t="s">
        <v>88</v>
      </c>
      <c r="B36" s="70" t="s">
        <v>46</v>
      </c>
      <c r="C36" s="70"/>
      <c r="D36" s="70"/>
      <c r="E36" s="70"/>
    </row>
  </sheetData>
  <mergeCells count="30">
    <mergeCell ref="A26:E26"/>
    <mergeCell ref="A17:A21"/>
    <mergeCell ref="D17:D21"/>
    <mergeCell ref="E17:E21"/>
    <mergeCell ref="B5:E5"/>
    <mergeCell ref="B6:E6"/>
    <mergeCell ref="B7:E7"/>
    <mergeCell ref="A23:E23"/>
    <mergeCell ref="A24:B24"/>
    <mergeCell ref="A25:B25"/>
    <mergeCell ref="A30:E30"/>
    <mergeCell ref="A31:E31"/>
    <mergeCell ref="A32:E32"/>
    <mergeCell ref="A28:E28"/>
    <mergeCell ref="A27:B27"/>
    <mergeCell ref="A1:E1"/>
    <mergeCell ref="A2:E2"/>
    <mergeCell ref="A3:E3"/>
    <mergeCell ref="A4:E4"/>
    <mergeCell ref="A8:E8"/>
    <mergeCell ref="A10:E10"/>
    <mergeCell ref="A9:E9"/>
    <mergeCell ref="C25:D25"/>
    <mergeCell ref="A11:E11"/>
    <mergeCell ref="B36:E36"/>
    <mergeCell ref="B34:E34"/>
    <mergeCell ref="B35:E35"/>
    <mergeCell ref="C27:E27"/>
    <mergeCell ref="A33:E33"/>
    <mergeCell ref="A29:E2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6DDF-F664-4E6D-A512-A75B0DEE66E8}">
  <sheetPr>
    <pageSetUpPr fitToPage="1"/>
  </sheetPr>
  <dimension ref="A1:E31"/>
  <sheetViews>
    <sheetView topLeftCell="A15" zoomScale="85" zoomScaleNormal="85" workbookViewId="0">
      <selection activeCell="B31" sqref="B31:E31"/>
    </sheetView>
  </sheetViews>
  <sheetFormatPr baseColWidth="10" defaultColWidth="11" defaultRowHeight="15" x14ac:dyDescent="0.25"/>
  <cols>
    <col min="1" max="1" width="52.5703125" style="1" customWidth="1"/>
    <col min="2" max="2" width="55.28515625" style="1" customWidth="1"/>
    <col min="3" max="3" width="46.28515625" style="1" customWidth="1"/>
    <col min="4" max="4" width="41.5703125" style="1" customWidth="1"/>
    <col min="5" max="5" width="63.42578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361</v>
      </c>
      <c r="C6" s="36"/>
      <c r="D6" s="36"/>
      <c r="E6" s="36"/>
    </row>
    <row r="7" spans="1:5" ht="20.100000000000001" customHeight="1" x14ac:dyDescent="0.25">
      <c r="A7" s="2" t="s">
        <v>7</v>
      </c>
      <c r="B7" s="38" t="s">
        <v>369</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3.75" customHeight="1" x14ac:dyDescent="0.25">
      <c r="A13" s="41" t="s">
        <v>256</v>
      </c>
      <c r="B13" s="42" t="s">
        <v>368</v>
      </c>
      <c r="C13" s="43">
        <v>100</v>
      </c>
      <c r="D13" s="41">
        <f>AVERAGE(C13:C16)</f>
        <v>100</v>
      </c>
      <c r="E13" s="44" t="s">
        <v>367</v>
      </c>
    </row>
    <row r="14" spans="1:5" ht="93.75" customHeight="1" x14ac:dyDescent="0.25">
      <c r="A14" s="45"/>
      <c r="B14" s="42" t="s">
        <v>366</v>
      </c>
      <c r="C14" s="43">
        <v>100</v>
      </c>
      <c r="D14" s="45"/>
      <c r="E14" s="46"/>
    </row>
    <row r="15" spans="1:5" ht="93.75" customHeight="1" x14ac:dyDescent="0.25">
      <c r="A15" s="45"/>
      <c r="B15" s="42" t="s">
        <v>365</v>
      </c>
      <c r="C15" s="43">
        <v>100</v>
      </c>
      <c r="D15" s="45"/>
      <c r="E15" s="46"/>
    </row>
    <row r="16" spans="1:5" ht="93.75" customHeight="1" x14ac:dyDescent="0.25">
      <c r="A16" s="45"/>
      <c r="B16" s="42" t="s">
        <v>364</v>
      </c>
      <c r="C16" s="43">
        <v>100</v>
      </c>
      <c r="D16" s="45"/>
      <c r="E16" s="46"/>
    </row>
    <row r="17" spans="1:5" x14ac:dyDescent="0.25">
      <c r="A17" s="42"/>
      <c r="B17" s="42"/>
      <c r="C17" s="42"/>
      <c r="D17" s="42"/>
      <c r="E17" s="42"/>
    </row>
    <row r="18" spans="1:5" ht="18.75" customHeight="1" x14ac:dyDescent="0.25">
      <c r="A18" s="28"/>
      <c r="B18" s="28"/>
      <c r="C18" s="28"/>
      <c r="D18" s="28"/>
      <c r="E18" s="28"/>
    </row>
    <row r="19" spans="1:5" ht="20.100000000000001" customHeight="1" x14ac:dyDescent="0.25">
      <c r="A19" s="57" t="s">
        <v>78</v>
      </c>
      <c r="B19" s="58"/>
      <c r="C19" s="139"/>
      <c r="D19" s="60">
        <f>AVERAGE(D13:D17)</f>
        <v>100</v>
      </c>
      <c r="E19" s="61"/>
    </row>
    <row r="20" spans="1:5" ht="20.100000000000001" customHeight="1" x14ac:dyDescent="0.25">
      <c r="A20" s="57" t="s">
        <v>79</v>
      </c>
      <c r="B20" s="58"/>
      <c r="C20" s="78">
        <v>100</v>
      </c>
      <c r="D20" s="77"/>
      <c r="E20" s="61"/>
    </row>
    <row r="21" spans="1:5" ht="22.5" customHeight="1" x14ac:dyDescent="0.25">
      <c r="A21" s="28"/>
      <c r="B21" s="28"/>
      <c r="C21" s="28"/>
      <c r="D21" s="28"/>
      <c r="E21" s="28"/>
    </row>
    <row r="22" spans="1:5" ht="20.100000000000001" customHeight="1" x14ac:dyDescent="0.25">
      <c r="A22" s="64" t="s">
        <v>80</v>
      </c>
      <c r="B22" s="65"/>
      <c r="C22" s="66">
        <f>C20</f>
        <v>100</v>
      </c>
      <c r="D22" s="66"/>
      <c r="E22" s="67"/>
    </row>
    <row r="23" spans="1:5" x14ac:dyDescent="0.25">
      <c r="A23" s="23" t="s">
        <v>81</v>
      </c>
      <c r="B23" s="23"/>
      <c r="C23" s="23"/>
      <c r="D23" s="23"/>
      <c r="E23" s="23"/>
    </row>
    <row r="24" spans="1:5" ht="69.95" customHeight="1" x14ac:dyDescent="0.25">
      <c r="A24" s="29" t="s">
        <v>363</v>
      </c>
      <c r="B24" s="173"/>
      <c r="C24" s="173"/>
      <c r="D24" s="173"/>
      <c r="E24" s="173"/>
    </row>
    <row r="25" spans="1:5" ht="5.0999999999999996" customHeight="1" x14ac:dyDescent="0.25">
      <c r="A25" s="17"/>
      <c r="B25" s="17"/>
      <c r="C25" s="17"/>
      <c r="D25" s="17"/>
      <c r="E25" s="17"/>
    </row>
    <row r="26" spans="1:5" x14ac:dyDescent="0.25">
      <c r="A26" s="30" t="s">
        <v>83</v>
      </c>
      <c r="B26" s="30"/>
      <c r="C26" s="30"/>
      <c r="D26" s="30"/>
      <c r="E26" s="30"/>
    </row>
    <row r="27" spans="1:5" ht="69.95" customHeight="1" x14ac:dyDescent="0.25">
      <c r="A27" s="29" t="s">
        <v>362</v>
      </c>
      <c r="B27" s="173"/>
      <c r="C27" s="173"/>
      <c r="D27" s="173"/>
      <c r="E27" s="173"/>
    </row>
    <row r="28" spans="1:5" ht="5.0999999999999996" customHeight="1" x14ac:dyDescent="0.25">
      <c r="A28" s="28"/>
      <c r="B28" s="28"/>
      <c r="C28" s="28"/>
      <c r="D28" s="28"/>
      <c r="E28" s="28"/>
    </row>
    <row r="29" spans="1:5" x14ac:dyDescent="0.25">
      <c r="A29" s="5" t="s">
        <v>85</v>
      </c>
      <c r="B29" s="69">
        <v>45686</v>
      </c>
      <c r="C29" s="19"/>
      <c r="D29" s="19"/>
      <c r="E29" s="19"/>
    </row>
    <row r="30" spans="1:5" ht="37.5" customHeight="1" x14ac:dyDescent="0.25">
      <c r="A30" s="6" t="s">
        <v>86</v>
      </c>
      <c r="B30" s="70" t="s">
        <v>87</v>
      </c>
      <c r="C30" s="70"/>
      <c r="D30" s="70"/>
      <c r="E30" s="70"/>
    </row>
    <row r="31" spans="1:5" ht="39.75" customHeight="1" x14ac:dyDescent="0.25">
      <c r="A31" s="6" t="s">
        <v>88</v>
      </c>
      <c r="B31" s="70" t="s">
        <v>46</v>
      </c>
      <c r="C31" s="70"/>
      <c r="D31" s="70"/>
      <c r="E31" s="70"/>
    </row>
  </sheetData>
  <mergeCells count="30">
    <mergeCell ref="A24:E24"/>
    <mergeCell ref="A25:E25"/>
    <mergeCell ref="A26:E26"/>
    <mergeCell ref="A23:E23"/>
    <mergeCell ref="A22:B22"/>
    <mergeCell ref="A10:E10"/>
    <mergeCell ref="A9:E9"/>
    <mergeCell ref="C20:D20"/>
    <mergeCell ref="A11:E11"/>
    <mergeCell ref="B31:E31"/>
    <mergeCell ref="B29:E29"/>
    <mergeCell ref="B30:E30"/>
    <mergeCell ref="A27:E27"/>
    <mergeCell ref="C22:E22"/>
    <mergeCell ref="A28:E28"/>
    <mergeCell ref="A1:E1"/>
    <mergeCell ref="A2:E2"/>
    <mergeCell ref="A3:E3"/>
    <mergeCell ref="A4:E4"/>
    <mergeCell ref="A8:E8"/>
    <mergeCell ref="B5:E5"/>
    <mergeCell ref="B6:E6"/>
    <mergeCell ref="B7:E7"/>
    <mergeCell ref="A18:E18"/>
    <mergeCell ref="A19:B19"/>
    <mergeCell ref="A20:B20"/>
    <mergeCell ref="A21:E21"/>
    <mergeCell ref="A13:A16"/>
    <mergeCell ref="D13:D16"/>
    <mergeCell ref="E13:E1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1E21-71C0-4A66-BEBE-5555944D385B}">
  <sheetPr>
    <pageSetUpPr fitToPage="1"/>
  </sheetPr>
  <dimension ref="A1:E35"/>
  <sheetViews>
    <sheetView topLeftCell="A19" zoomScaleNormal="100" workbookViewId="0">
      <selection activeCell="C23" sqref="C23:D24"/>
    </sheetView>
  </sheetViews>
  <sheetFormatPr baseColWidth="10" defaultColWidth="11" defaultRowHeight="15" x14ac:dyDescent="0.25"/>
  <cols>
    <col min="1" max="1" width="52.5703125" style="1" customWidth="1"/>
    <col min="2" max="2" width="55.28515625" style="1" customWidth="1"/>
    <col min="3" max="3" width="37.7109375" style="1" customWidth="1"/>
    <col min="4" max="4" width="33.28515625" style="1" customWidth="1"/>
    <col min="5" max="5" width="63.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227</v>
      </c>
      <c r="C5" s="134"/>
      <c r="D5" s="134"/>
      <c r="E5" s="135"/>
    </row>
    <row r="6" spans="1:5" ht="20.100000000000001" customHeight="1" x14ac:dyDescent="0.25">
      <c r="A6" s="35" t="s">
        <v>5</v>
      </c>
      <c r="B6" s="36" t="s">
        <v>361</v>
      </c>
      <c r="C6" s="36"/>
      <c r="D6" s="36"/>
      <c r="E6" s="36"/>
    </row>
    <row r="7" spans="1:5" ht="20.100000000000001" customHeight="1" x14ac:dyDescent="0.25">
      <c r="A7" s="2" t="s">
        <v>7</v>
      </c>
      <c r="B7" s="36" t="s">
        <v>374</v>
      </c>
      <c r="C7" s="36"/>
      <c r="D7" s="36"/>
      <c r="E7" s="36"/>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15" customHeight="1" x14ac:dyDescent="0.25">
      <c r="A13" s="50" t="s">
        <v>229</v>
      </c>
      <c r="B13" s="42" t="s">
        <v>230</v>
      </c>
      <c r="C13" s="43">
        <v>100</v>
      </c>
      <c r="D13" s="50">
        <f>AVERAGE(C13:C13)</f>
        <v>100</v>
      </c>
      <c r="E13" s="164" t="s">
        <v>373</v>
      </c>
    </row>
    <row r="14" spans="1:5" ht="150" customHeight="1" x14ac:dyDescent="0.25">
      <c r="A14" s="50" t="s">
        <v>235</v>
      </c>
      <c r="B14" s="49" t="s">
        <v>244</v>
      </c>
      <c r="C14" s="43">
        <v>100</v>
      </c>
      <c r="D14" s="50">
        <f>AVERAGE(C14:C14)</f>
        <v>100</v>
      </c>
      <c r="E14" s="164" t="s">
        <v>359</v>
      </c>
    </row>
    <row r="15" spans="1:5" ht="146.25" customHeight="1" x14ac:dyDescent="0.25">
      <c r="A15" s="53" t="s">
        <v>246</v>
      </c>
      <c r="B15" s="52" t="s">
        <v>358</v>
      </c>
      <c r="C15" s="182">
        <v>100</v>
      </c>
      <c r="D15" s="43">
        <f>AVERAGE(C15)</f>
        <v>100</v>
      </c>
      <c r="E15" s="13" t="s">
        <v>357</v>
      </c>
    </row>
    <row r="16" spans="1:5" ht="120" x14ac:dyDescent="0.25">
      <c r="A16" s="181" t="s">
        <v>250</v>
      </c>
      <c r="B16" s="180" t="s">
        <v>253</v>
      </c>
      <c r="C16" s="43">
        <v>100</v>
      </c>
      <c r="D16" s="50">
        <f>AVERAGE(C16)</f>
        <v>100</v>
      </c>
      <c r="E16" s="13" t="s">
        <v>356</v>
      </c>
    </row>
    <row r="17" spans="1:5" ht="41.25" customHeight="1" x14ac:dyDescent="0.25">
      <c r="A17" s="51" t="s">
        <v>256</v>
      </c>
      <c r="B17" s="81" t="s">
        <v>115</v>
      </c>
      <c r="C17" s="80">
        <v>100</v>
      </c>
      <c r="D17" s="51">
        <f>AVERAGE(C17:C21)</f>
        <v>100</v>
      </c>
      <c r="E17" s="167" t="s">
        <v>372</v>
      </c>
    </row>
    <row r="18" spans="1:5" ht="41.25" customHeight="1" x14ac:dyDescent="0.25">
      <c r="A18" s="51"/>
      <c r="B18" s="81" t="s">
        <v>119</v>
      </c>
      <c r="C18" s="80">
        <v>100</v>
      </c>
      <c r="D18" s="51"/>
      <c r="E18" s="166"/>
    </row>
    <row r="19" spans="1:5" ht="41.25" customHeight="1" x14ac:dyDescent="0.25">
      <c r="A19" s="51"/>
      <c r="B19" s="81" t="s">
        <v>117</v>
      </c>
      <c r="C19" s="80">
        <v>100</v>
      </c>
      <c r="D19" s="51"/>
      <c r="E19" s="166"/>
    </row>
    <row r="20" spans="1:5" ht="41.25" customHeight="1" x14ac:dyDescent="0.25">
      <c r="A20" s="51"/>
      <c r="B20" s="81" t="s">
        <v>216</v>
      </c>
      <c r="C20" s="80">
        <v>100</v>
      </c>
      <c r="D20" s="51"/>
      <c r="E20" s="166"/>
    </row>
    <row r="21" spans="1:5" ht="41.25" customHeight="1" x14ac:dyDescent="0.25">
      <c r="A21" s="51"/>
      <c r="B21" s="81" t="s">
        <v>278</v>
      </c>
      <c r="C21" s="80">
        <v>100</v>
      </c>
      <c r="D21" s="51"/>
      <c r="E21" s="165"/>
    </row>
    <row r="22" spans="1:5" ht="18.75" customHeight="1" x14ac:dyDescent="0.25">
      <c r="A22" s="56"/>
      <c r="B22" s="28"/>
      <c r="C22" s="28"/>
      <c r="D22" s="56"/>
      <c r="E22" s="28"/>
    </row>
    <row r="23" spans="1:5" ht="20.100000000000001" customHeight="1" x14ac:dyDescent="0.25">
      <c r="A23" s="57" t="s">
        <v>78</v>
      </c>
      <c r="B23" s="58"/>
      <c r="C23" s="139"/>
      <c r="D23" s="60">
        <f>AVERAGE(D13:D21)</f>
        <v>100</v>
      </c>
      <c r="E23" s="61"/>
    </row>
    <row r="24" spans="1:5" ht="20.100000000000001" customHeight="1" x14ac:dyDescent="0.25">
      <c r="A24" s="57" t="s">
        <v>79</v>
      </c>
      <c r="B24" s="58"/>
      <c r="C24" s="78">
        <v>100</v>
      </c>
      <c r="D24" s="77"/>
      <c r="E24" s="61"/>
    </row>
    <row r="25" spans="1:5" ht="22.5" customHeight="1" x14ac:dyDescent="0.25">
      <c r="A25" s="28"/>
      <c r="B25" s="28"/>
      <c r="C25" s="28"/>
      <c r="D25" s="28"/>
      <c r="E25" s="28"/>
    </row>
    <row r="26" spans="1:5" ht="20.100000000000001" customHeight="1" x14ac:dyDescent="0.25">
      <c r="A26" s="64" t="s">
        <v>80</v>
      </c>
      <c r="B26" s="65"/>
      <c r="C26" s="66">
        <f>C24</f>
        <v>100</v>
      </c>
      <c r="D26" s="66"/>
      <c r="E26" s="67"/>
    </row>
    <row r="27" spans="1:5" x14ac:dyDescent="0.25">
      <c r="A27" s="23" t="s">
        <v>81</v>
      </c>
      <c r="B27" s="23"/>
      <c r="C27" s="23"/>
      <c r="D27" s="23"/>
      <c r="E27" s="23"/>
    </row>
    <row r="28" spans="1:5" ht="103.5" customHeight="1" x14ac:dyDescent="0.25">
      <c r="A28" s="29" t="s">
        <v>371</v>
      </c>
      <c r="B28" s="29"/>
      <c r="C28" s="29"/>
      <c r="D28" s="29"/>
      <c r="E28" s="29"/>
    </row>
    <row r="29" spans="1:5" ht="5.0999999999999996" customHeight="1" x14ac:dyDescent="0.25">
      <c r="A29" s="17"/>
      <c r="B29" s="17"/>
      <c r="C29" s="17"/>
      <c r="D29" s="17"/>
      <c r="E29" s="17"/>
    </row>
    <row r="30" spans="1:5" x14ac:dyDescent="0.25">
      <c r="A30" s="30" t="s">
        <v>83</v>
      </c>
      <c r="B30" s="30"/>
      <c r="C30" s="30"/>
      <c r="D30" s="30"/>
      <c r="E30" s="30"/>
    </row>
    <row r="31" spans="1:5" ht="69.95" customHeight="1" x14ac:dyDescent="0.25">
      <c r="A31" s="31" t="s">
        <v>370</v>
      </c>
      <c r="B31" s="31"/>
      <c r="C31" s="31"/>
      <c r="D31" s="31"/>
      <c r="E31" s="31"/>
    </row>
    <row r="32" spans="1:5" ht="5.0999999999999996" customHeight="1" x14ac:dyDescent="0.25">
      <c r="A32" s="28"/>
      <c r="B32" s="28"/>
      <c r="C32" s="28"/>
      <c r="D32" s="28"/>
      <c r="E32" s="28"/>
    </row>
    <row r="33" spans="1:5" x14ac:dyDescent="0.25">
      <c r="A33" s="5" t="s">
        <v>85</v>
      </c>
      <c r="B33" s="69">
        <v>45686</v>
      </c>
      <c r="C33" s="19"/>
      <c r="D33" s="19"/>
      <c r="E33" s="19"/>
    </row>
    <row r="34" spans="1:5" ht="37.5" customHeight="1" x14ac:dyDescent="0.25">
      <c r="A34" s="6" t="s">
        <v>86</v>
      </c>
      <c r="B34" s="70" t="s">
        <v>87</v>
      </c>
      <c r="C34" s="70"/>
      <c r="D34" s="70"/>
      <c r="E34" s="70"/>
    </row>
    <row r="35" spans="1:5" ht="39.75" customHeight="1" x14ac:dyDescent="0.25">
      <c r="A35" s="6" t="s">
        <v>88</v>
      </c>
      <c r="B35" s="70" t="s">
        <v>46</v>
      </c>
      <c r="C35" s="70"/>
      <c r="D35" s="70"/>
      <c r="E35" s="70"/>
    </row>
  </sheetData>
  <mergeCells count="30">
    <mergeCell ref="A29:E29"/>
    <mergeCell ref="A30:E30"/>
    <mergeCell ref="A31:E31"/>
    <mergeCell ref="A27:E27"/>
    <mergeCell ref="A26:B26"/>
    <mergeCell ref="A10:E10"/>
    <mergeCell ref="A9:E9"/>
    <mergeCell ref="C24:D24"/>
    <mergeCell ref="A11:E11"/>
    <mergeCell ref="B35:E35"/>
    <mergeCell ref="B33:E33"/>
    <mergeCell ref="B34:E34"/>
    <mergeCell ref="C26:E26"/>
    <mergeCell ref="A32:E32"/>
    <mergeCell ref="A28:E28"/>
    <mergeCell ref="A1:E1"/>
    <mergeCell ref="A2:E2"/>
    <mergeCell ref="A3:E3"/>
    <mergeCell ref="A4:E4"/>
    <mergeCell ref="A8:E8"/>
    <mergeCell ref="B5:E5"/>
    <mergeCell ref="B6:E6"/>
    <mergeCell ref="B7:E7"/>
    <mergeCell ref="A22:E22"/>
    <mergeCell ref="A23:B23"/>
    <mergeCell ref="A24:B24"/>
    <mergeCell ref="A25:E25"/>
    <mergeCell ref="A17:A21"/>
    <mergeCell ref="D17:D21"/>
    <mergeCell ref="E17:E2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5443-3E4C-4B35-8219-0CBEB25013F1}">
  <sheetPr>
    <pageSetUpPr fitToPage="1"/>
  </sheetPr>
  <dimension ref="A1:E29"/>
  <sheetViews>
    <sheetView topLeftCell="A14" zoomScale="85" zoomScaleNormal="85" workbookViewId="0">
      <selection activeCell="C17" sqref="C17:D18"/>
    </sheetView>
  </sheetViews>
  <sheetFormatPr baseColWidth="10" defaultColWidth="11" defaultRowHeight="15" x14ac:dyDescent="0.25"/>
  <cols>
    <col min="1" max="1" width="52.5703125" style="1" customWidth="1"/>
    <col min="2" max="2" width="55.28515625" style="1" customWidth="1"/>
    <col min="3" max="3" width="25.7109375" style="1" customWidth="1"/>
    <col min="4" max="4" width="27.42578125" style="1" customWidth="1"/>
    <col min="5" max="5" width="64.140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36" t="s">
        <v>361</v>
      </c>
      <c r="C6" s="36"/>
      <c r="D6" s="36"/>
      <c r="E6" s="36"/>
    </row>
    <row r="7" spans="1:5" ht="20.100000000000001" customHeight="1" x14ac:dyDescent="0.25">
      <c r="A7" s="2" t="s">
        <v>7</v>
      </c>
      <c r="B7" s="19" t="s">
        <v>375</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238.5" customHeight="1" x14ac:dyDescent="0.25">
      <c r="A13" s="50" t="s">
        <v>376</v>
      </c>
      <c r="B13" s="42" t="s">
        <v>377</v>
      </c>
      <c r="C13" s="43">
        <v>100</v>
      </c>
      <c r="D13" s="50">
        <f>AVERAGE(C13:C13)</f>
        <v>100</v>
      </c>
      <c r="E13" s="164" t="s">
        <v>378</v>
      </c>
    </row>
    <row r="14" spans="1:5" ht="114" customHeight="1" x14ac:dyDescent="0.25">
      <c r="A14" s="51" t="s">
        <v>376</v>
      </c>
      <c r="B14" s="81" t="s">
        <v>379</v>
      </c>
      <c r="C14" s="80">
        <v>100</v>
      </c>
      <c r="D14" s="177">
        <f>AVERAGE(C14:C15)</f>
        <v>100</v>
      </c>
      <c r="E14" s="55" t="s">
        <v>380</v>
      </c>
    </row>
    <row r="15" spans="1:5" ht="114" customHeight="1" x14ac:dyDescent="0.25">
      <c r="A15" s="51"/>
      <c r="B15" s="81" t="s">
        <v>381</v>
      </c>
      <c r="C15" s="80">
        <v>100</v>
      </c>
      <c r="D15" s="177"/>
      <c r="E15" s="55"/>
    </row>
    <row r="16" spans="1:5" ht="18.75" customHeight="1" x14ac:dyDescent="0.25">
      <c r="A16" s="56"/>
      <c r="B16" s="28"/>
      <c r="C16" s="28"/>
      <c r="D16" s="56"/>
      <c r="E16" s="56"/>
    </row>
    <row r="17" spans="1:5" ht="20.100000000000001" customHeight="1" x14ac:dyDescent="0.25">
      <c r="A17" s="57" t="s">
        <v>78</v>
      </c>
      <c r="B17" s="58"/>
      <c r="C17" s="139"/>
      <c r="D17" s="60">
        <f>AVERAGE(D14:D15)</f>
        <v>100</v>
      </c>
      <c r="E17" s="61"/>
    </row>
    <row r="18" spans="1:5" ht="20.100000000000001" customHeight="1" x14ac:dyDescent="0.25">
      <c r="A18" s="57" t="s">
        <v>79</v>
      </c>
      <c r="B18" s="58"/>
      <c r="C18" s="62">
        <f>D17</f>
        <v>100</v>
      </c>
      <c r="D18" s="63"/>
      <c r="E18" s="61"/>
    </row>
    <row r="19" spans="1:5" ht="22.5" customHeight="1" x14ac:dyDescent="0.25">
      <c r="A19" s="28"/>
      <c r="B19" s="28"/>
      <c r="C19" s="28"/>
      <c r="D19" s="28"/>
      <c r="E19" s="28"/>
    </row>
    <row r="20" spans="1:5" ht="20.100000000000001" customHeight="1" x14ac:dyDescent="0.25">
      <c r="A20" s="64" t="s">
        <v>80</v>
      </c>
      <c r="B20" s="65"/>
      <c r="C20" s="66">
        <f>C18</f>
        <v>100</v>
      </c>
      <c r="D20" s="66"/>
      <c r="E20" s="67"/>
    </row>
    <row r="21" spans="1:5" ht="20.25" customHeight="1" x14ac:dyDescent="0.25">
      <c r="A21" s="23" t="s">
        <v>81</v>
      </c>
      <c r="B21" s="23"/>
      <c r="C21" s="23"/>
      <c r="D21" s="23"/>
      <c r="E21" s="23"/>
    </row>
    <row r="22" spans="1:5" ht="69.95" customHeight="1" x14ac:dyDescent="0.25">
      <c r="A22" s="29" t="s">
        <v>382</v>
      </c>
      <c r="B22" s="29"/>
      <c r="C22" s="29"/>
      <c r="D22" s="29"/>
      <c r="E22" s="29"/>
    </row>
    <row r="23" spans="1:5" ht="5.0999999999999996" customHeight="1" x14ac:dyDescent="0.25">
      <c r="A23" s="17"/>
      <c r="B23" s="17"/>
      <c r="C23" s="17"/>
      <c r="D23" s="17"/>
      <c r="E23" s="17"/>
    </row>
    <row r="24" spans="1:5" x14ac:dyDescent="0.25">
      <c r="A24" s="30" t="s">
        <v>83</v>
      </c>
      <c r="B24" s="30"/>
      <c r="C24" s="30"/>
      <c r="D24" s="30"/>
      <c r="E24" s="30"/>
    </row>
    <row r="25" spans="1:5" ht="69.95" customHeight="1" x14ac:dyDescent="0.25">
      <c r="A25" s="31" t="s">
        <v>383</v>
      </c>
      <c r="B25" s="31"/>
      <c r="C25" s="31"/>
      <c r="D25" s="31"/>
      <c r="E25" s="31"/>
    </row>
    <row r="26" spans="1:5" ht="5.0999999999999996" customHeight="1" x14ac:dyDescent="0.25">
      <c r="A26" s="28"/>
      <c r="B26" s="28"/>
      <c r="C26" s="28"/>
      <c r="D26" s="28"/>
      <c r="E26" s="28"/>
    </row>
    <row r="27" spans="1:5" x14ac:dyDescent="0.25">
      <c r="A27" s="5" t="s">
        <v>85</v>
      </c>
      <c r="B27" s="69">
        <v>45686</v>
      </c>
      <c r="C27" s="19"/>
      <c r="D27" s="19"/>
      <c r="E27" s="19"/>
    </row>
    <row r="28" spans="1:5" ht="37.5" customHeight="1" x14ac:dyDescent="0.25">
      <c r="A28" s="6" t="s">
        <v>86</v>
      </c>
      <c r="B28" s="70" t="s">
        <v>87</v>
      </c>
      <c r="C28" s="70"/>
      <c r="D28" s="70"/>
      <c r="E28" s="70"/>
    </row>
    <row r="29" spans="1:5" ht="39.75" customHeight="1" x14ac:dyDescent="0.25">
      <c r="A29" s="6" t="s">
        <v>88</v>
      </c>
      <c r="B29" s="70" t="s">
        <v>46</v>
      </c>
      <c r="C29" s="70"/>
      <c r="D29" s="70"/>
      <c r="E29" s="70"/>
    </row>
  </sheetData>
  <mergeCells count="30">
    <mergeCell ref="B27:E27"/>
    <mergeCell ref="B28:E28"/>
    <mergeCell ref="B29:E29"/>
    <mergeCell ref="A21:E21"/>
    <mergeCell ref="A22:E22"/>
    <mergeCell ref="A23:E23"/>
    <mergeCell ref="A24:E24"/>
    <mergeCell ref="A25:E25"/>
    <mergeCell ref="A26:E26"/>
    <mergeCell ref="A16:E16"/>
    <mergeCell ref="A17:B17"/>
    <mergeCell ref="A18:B18"/>
    <mergeCell ref="C18:D18"/>
    <mergeCell ref="A19:E19"/>
    <mergeCell ref="A20:B20"/>
    <mergeCell ref="C20:E20"/>
    <mergeCell ref="B7:E7"/>
    <mergeCell ref="A8:E8"/>
    <mergeCell ref="A9:E9"/>
    <mergeCell ref="A10:E10"/>
    <mergeCell ref="A11:E11"/>
    <mergeCell ref="A14:A15"/>
    <mergeCell ref="D14:D15"/>
    <mergeCell ref="E14:E15"/>
    <mergeCell ref="A1:E1"/>
    <mergeCell ref="A2:E2"/>
    <mergeCell ref="A3:E3"/>
    <mergeCell ref="A4:E4"/>
    <mergeCell ref="B5:E5"/>
    <mergeCell ref="B6:E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20A28-DFD0-4A6C-BFE6-990D4B2A4C26}">
  <sheetPr>
    <pageSetUpPr fitToPage="1"/>
  </sheetPr>
  <dimension ref="A1:E35"/>
  <sheetViews>
    <sheetView topLeftCell="A18" zoomScale="85" zoomScaleNormal="85" workbookViewId="0">
      <selection activeCell="B35" sqref="B35:E35"/>
    </sheetView>
  </sheetViews>
  <sheetFormatPr baseColWidth="10" defaultColWidth="11" defaultRowHeight="15" x14ac:dyDescent="0.25"/>
  <cols>
    <col min="1" max="1" width="52.5703125" style="1" customWidth="1"/>
    <col min="2" max="2" width="55.28515625" style="1" customWidth="1"/>
    <col min="3" max="3" width="28.42578125" style="1" customWidth="1"/>
    <col min="4" max="4" width="28.140625" style="1" customWidth="1"/>
    <col min="5" max="5" width="87.42578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227</v>
      </c>
      <c r="C5" s="18"/>
      <c r="D5" s="18"/>
      <c r="E5" s="15"/>
    </row>
    <row r="6" spans="1:5" ht="20.100000000000001" customHeight="1" x14ac:dyDescent="0.25">
      <c r="A6" s="2" t="s">
        <v>5</v>
      </c>
      <c r="B6" s="14" t="s">
        <v>393</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228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12" t="s">
        <v>53</v>
      </c>
    </row>
    <row r="13" spans="1:5" ht="317.25" customHeight="1" x14ac:dyDescent="0.25">
      <c r="A13" s="41" t="s">
        <v>235</v>
      </c>
      <c r="B13" s="42" t="s">
        <v>245</v>
      </c>
      <c r="C13" s="43">
        <v>96</v>
      </c>
      <c r="D13" s="199">
        <v>100</v>
      </c>
      <c r="E13" s="198" t="s">
        <v>392</v>
      </c>
    </row>
    <row r="14" spans="1:5" ht="301.5" customHeight="1" x14ac:dyDescent="0.25">
      <c r="A14" s="45"/>
      <c r="B14" s="42" t="s">
        <v>236</v>
      </c>
      <c r="C14" s="43">
        <v>96</v>
      </c>
      <c r="D14" s="197"/>
      <c r="E14" s="55"/>
    </row>
    <row r="15" spans="1:5" ht="105" x14ac:dyDescent="0.25">
      <c r="A15" s="162" t="s">
        <v>250</v>
      </c>
      <c r="B15" s="196" t="s">
        <v>255</v>
      </c>
      <c r="C15" s="195">
        <v>100</v>
      </c>
      <c r="D15" s="162">
        <f>AVERAGE(C15)</f>
        <v>100</v>
      </c>
      <c r="E15" s="194" t="s">
        <v>391</v>
      </c>
    </row>
    <row r="16" spans="1:5" ht="51.75" customHeight="1" x14ac:dyDescent="0.25">
      <c r="A16" s="190" t="s">
        <v>390</v>
      </c>
      <c r="B16" s="52" t="s">
        <v>389</v>
      </c>
      <c r="C16" s="53">
        <v>100</v>
      </c>
      <c r="D16" s="193">
        <f>AVERAGE(C16:C17)</f>
        <v>100</v>
      </c>
      <c r="E16" s="55" t="s">
        <v>388</v>
      </c>
    </row>
    <row r="17" spans="1:5" ht="51.75" customHeight="1" x14ac:dyDescent="0.25">
      <c r="A17" s="189"/>
      <c r="B17" s="52" t="s">
        <v>387</v>
      </c>
      <c r="C17" s="53">
        <v>100</v>
      </c>
      <c r="D17" s="192"/>
      <c r="E17" s="191"/>
    </row>
    <row r="18" spans="1:5" ht="51.75" customHeight="1" x14ac:dyDescent="0.25">
      <c r="A18" s="190" t="s">
        <v>256</v>
      </c>
      <c r="B18" s="187" t="s">
        <v>115</v>
      </c>
      <c r="C18" s="186">
        <v>100</v>
      </c>
      <c r="D18" s="177">
        <f>AVERAGE(C18:C21)</f>
        <v>100</v>
      </c>
      <c r="E18" s="55" t="s">
        <v>386</v>
      </c>
    </row>
    <row r="19" spans="1:5" ht="51.75" customHeight="1" x14ac:dyDescent="0.25">
      <c r="A19" s="189"/>
      <c r="B19" s="187" t="s">
        <v>119</v>
      </c>
      <c r="C19" s="186">
        <v>100</v>
      </c>
      <c r="D19" s="177"/>
      <c r="E19" s="55"/>
    </row>
    <row r="20" spans="1:5" ht="51.75" customHeight="1" x14ac:dyDescent="0.25">
      <c r="A20" s="189"/>
      <c r="B20" s="187" t="s">
        <v>117</v>
      </c>
      <c r="C20" s="186">
        <v>100</v>
      </c>
      <c r="D20" s="177"/>
      <c r="E20" s="55"/>
    </row>
    <row r="21" spans="1:5" ht="43.5" customHeight="1" x14ac:dyDescent="0.25">
      <c r="A21" s="188"/>
      <c r="B21" s="187" t="s">
        <v>216</v>
      </c>
      <c r="C21" s="186">
        <v>100</v>
      </c>
      <c r="D21" s="177"/>
      <c r="E21" s="55"/>
    </row>
    <row r="22" spans="1:5" ht="18.75" customHeight="1" x14ac:dyDescent="0.25">
      <c r="A22" s="56"/>
      <c r="B22" s="56"/>
      <c r="C22" s="56"/>
      <c r="D22" s="56"/>
      <c r="E22" s="56"/>
    </row>
    <row r="23" spans="1:5" ht="20.100000000000001" customHeight="1" x14ac:dyDescent="0.25">
      <c r="A23" s="57" t="s">
        <v>78</v>
      </c>
      <c r="B23" s="58"/>
      <c r="C23" s="139"/>
      <c r="D23" s="60">
        <f>AVERAGE(D13:D21)</f>
        <v>100</v>
      </c>
      <c r="E23" s="61"/>
    </row>
    <row r="24" spans="1:5" ht="20.100000000000001" customHeight="1" x14ac:dyDescent="0.25">
      <c r="A24" s="57" t="s">
        <v>79</v>
      </c>
      <c r="B24" s="58"/>
      <c r="C24" s="62">
        <f>D23</f>
        <v>100</v>
      </c>
      <c r="D24" s="63"/>
      <c r="E24" s="61"/>
    </row>
    <row r="25" spans="1:5" ht="22.5" customHeight="1" x14ac:dyDescent="0.25">
      <c r="A25" s="28"/>
      <c r="B25" s="28"/>
      <c r="C25" s="28"/>
      <c r="D25" s="28"/>
      <c r="E25" s="28"/>
    </row>
    <row r="26" spans="1:5" ht="34.5" customHeight="1" x14ac:dyDescent="0.25">
      <c r="A26" s="24" t="s">
        <v>132</v>
      </c>
      <c r="B26" s="26"/>
      <c r="C26" s="185">
        <f>C24</f>
        <v>100</v>
      </c>
      <c r="D26" s="184"/>
      <c r="E26" s="183"/>
    </row>
    <row r="27" spans="1:5" x14ac:dyDescent="0.25">
      <c r="A27" s="23" t="s">
        <v>81</v>
      </c>
      <c r="B27" s="23"/>
      <c r="C27" s="23"/>
      <c r="D27" s="23"/>
      <c r="E27" s="23"/>
    </row>
    <row r="28" spans="1:5" ht="69.95" customHeight="1" x14ac:dyDescent="0.25">
      <c r="A28" s="29" t="s">
        <v>385</v>
      </c>
      <c r="B28" s="29"/>
      <c r="C28" s="29"/>
      <c r="D28" s="29"/>
      <c r="E28" s="29"/>
    </row>
    <row r="29" spans="1:5" ht="5.0999999999999996" customHeight="1" x14ac:dyDescent="0.25">
      <c r="A29" s="17"/>
      <c r="B29" s="17"/>
      <c r="C29" s="17"/>
      <c r="D29" s="17"/>
      <c r="E29" s="17"/>
    </row>
    <row r="30" spans="1:5" x14ac:dyDescent="0.25">
      <c r="A30" s="30" t="s">
        <v>83</v>
      </c>
      <c r="B30" s="30"/>
      <c r="C30" s="30"/>
      <c r="D30" s="30"/>
      <c r="E30" s="30"/>
    </row>
    <row r="31" spans="1:5" ht="92.25" customHeight="1" x14ac:dyDescent="0.25">
      <c r="A31" s="31" t="s">
        <v>384</v>
      </c>
      <c r="B31" s="31"/>
      <c r="C31" s="31"/>
      <c r="D31" s="31"/>
      <c r="E31" s="31"/>
    </row>
    <row r="32" spans="1:5" ht="5.0999999999999996" customHeight="1" x14ac:dyDescent="0.25">
      <c r="A32" s="28"/>
      <c r="B32" s="28"/>
      <c r="C32" s="28"/>
      <c r="D32" s="28"/>
      <c r="E32" s="28"/>
    </row>
    <row r="33" spans="1:5" ht="20.25" customHeight="1" x14ac:dyDescent="0.25">
      <c r="A33" s="5" t="s">
        <v>85</v>
      </c>
      <c r="B33" s="69">
        <v>45687</v>
      </c>
      <c r="C33" s="19"/>
      <c r="D33" s="19"/>
      <c r="E33" s="19"/>
    </row>
    <row r="34" spans="1:5" ht="28.5" customHeight="1" x14ac:dyDescent="0.25">
      <c r="A34" s="6" t="s">
        <v>86</v>
      </c>
      <c r="B34" s="70" t="s">
        <v>87</v>
      </c>
      <c r="C34" s="70"/>
      <c r="D34" s="70"/>
      <c r="E34" s="70"/>
    </row>
    <row r="35" spans="1:5" ht="36" customHeight="1" x14ac:dyDescent="0.25">
      <c r="A35" s="6" t="s">
        <v>88</v>
      </c>
      <c r="B35" s="70" t="s">
        <v>46</v>
      </c>
      <c r="C35" s="70"/>
      <c r="D35" s="70"/>
      <c r="E35" s="70"/>
    </row>
  </sheetData>
  <mergeCells count="36">
    <mergeCell ref="A27:E27"/>
    <mergeCell ref="A26:B26"/>
    <mergeCell ref="A25:E25"/>
    <mergeCell ref="B35:E35"/>
    <mergeCell ref="B33:E33"/>
    <mergeCell ref="B34:E34"/>
    <mergeCell ref="C26:E26"/>
    <mergeCell ref="A32:E32"/>
    <mergeCell ref="A28:E28"/>
    <mergeCell ref="A29:E29"/>
    <mergeCell ref="A30:E30"/>
    <mergeCell ref="A31:E31"/>
    <mergeCell ref="A1:E1"/>
    <mergeCell ref="A2:E2"/>
    <mergeCell ref="A3:E3"/>
    <mergeCell ref="A4:E4"/>
    <mergeCell ref="A8:E8"/>
    <mergeCell ref="B5:E5"/>
    <mergeCell ref="B6:E6"/>
    <mergeCell ref="B7:E7"/>
    <mergeCell ref="A16:A17"/>
    <mergeCell ref="D16:D17"/>
    <mergeCell ref="E16:E17"/>
    <mergeCell ref="A18:A21"/>
    <mergeCell ref="D18:D21"/>
    <mergeCell ref="E18:E21"/>
    <mergeCell ref="A10:E10"/>
    <mergeCell ref="A9:E9"/>
    <mergeCell ref="C24:D24"/>
    <mergeCell ref="A11:E11"/>
    <mergeCell ref="A22:E22"/>
    <mergeCell ref="A23:B23"/>
    <mergeCell ref="A24:B24"/>
    <mergeCell ref="A13:A14"/>
    <mergeCell ref="D13:D14"/>
    <mergeCell ref="E13:E1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42DCE-6470-44F5-A2C1-09DD5360E772}">
  <sheetPr>
    <pageSetUpPr fitToPage="1"/>
  </sheetPr>
  <dimension ref="A1:E44"/>
  <sheetViews>
    <sheetView topLeftCell="A25" zoomScale="85" zoomScaleNormal="85" workbookViewId="0">
      <selection activeCell="A40" sqref="A40:E40"/>
    </sheetView>
  </sheetViews>
  <sheetFormatPr baseColWidth="10" defaultColWidth="11" defaultRowHeight="15" x14ac:dyDescent="0.25"/>
  <cols>
    <col min="1" max="1" width="52.5703125" style="1" customWidth="1"/>
    <col min="2" max="2" width="41.5703125" style="1" customWidth="1"/>
    <col min="3" max="3" width="46.28515625" style="1" customWidth="1"/>
    <col min="4" max="4" width="41.5703125" style="1" customWidth="1"/>
    <col min="5" max="5" width="85.71093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4" t="s">
        <v>6</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405</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9" customHeight="1" x14ac:dyDescent="0.25">
      <c r="A13" s="121" t="s">
        <v>404</v>
      </c>
      <c r="B13" s="42" t="s">
        <v>121</v>
      </c>
      <c r="C13" s="43">
        <v>100</v>
      </c>
      <c r="D13" s="212">
        <f>AVERAGE(C13:C20)</f>
        <v>100</v>
      </c>
      <c r="E13" s="86" t="s">
        <v>403</v>
      </c>
    </row>
    <row r="14" spans="1:5" ht="30" x14ac:dyDescent="0.25">
      <c r="A14" s="121"/>
      <c r="B14" s="42" t="s">
        <v>115</v>
      </c>
      <c r="C14" s="43">
        <v>100</v>
      </c>
      <c r="D14" s="212"/>
      <c r="E14" s="83"/>
    </row>
    <row r="15" spans="1:5" ht="30" x14ac:dyDescent="0.25">
      <c r="A15" s="121"/>
      <c r="B15" s="42" t="s">
        <v>119</v>
      </c>
      <c r="C15" s="43">
        <v>100</v>
      </c>
      <c r="D15" s="212"/>
      <c r="E15" s="83"/>
    </row>
    <row r="16" spans="1:5" ht="30" x14ac:dyDescent="0.25">
      <c r="A16" s="121"/>
      <c r="B16" s="42" t="s">
        <v>117</v>
      </c>
      <c r="C16" s="43">
        <v>100</v>
      </c>
      <c r="D16" s="212"/>
      <c r="E16" s="83"/>
    </row>
    <row r="17" spans="1:5" ht="30" x14ac:dyDescent="0.25">
      <c r="A17" s="121"/>
      <c r="B17" s="42" t="s">
        <v>216</v>
      </c>
      <c r="C17" s="43">
        <v>100</v>
      </c>
      <c r="D17" s="212"/>
      <c r="E17" s="83"/>
    </row>
    <row r="18" spans="1:5" ht="45" x14ac:dyDescent="0.25">
      <c r="A18" s="121"/>
      <c r="B18" s="42" t="s">
        <v>217</v>
      </c>
      <c r="C18" s="43">
        <v>100</v>
      </c>
      <c r="D18" s="212"/>
      <c r="E18" s="83"/>
    </row>
    <row r="19" spans="1:5" ht="105" x14ac:dyDescent="0.25">
      <c r="A19" s="121"/>
      <c r="B19" s="42" t="s">
        <v>402</v>
      </c>
      <c r="C19" s="43">
        <v>100</v>
      </c>
      <c r="D19" s="212"/>
      <c r="E19" s="83"/>
    </row>
    <row r="20" spans="1:5" ht="132.75" customHeight="1" x14ac:dyDescent="0.25">
      <c r="A20" s="121"/>
      <c r="B20" s="42" t="s">
        <v>401</v>
      </c>
      <c r="C20" s="43">
        <v>100</v>
      </c>
      <c r="D20" s="212"/>
      <c r="E20" s="83"/>
    </row>
    <row r="21" spans="1:5" ht="30" x14ac:dyDescent="0.25">
      <c r="A21" s="210"/>
      <c r="B21" s="210" t="s">
        <v>400</v>
      </c>
      <c r="C21" s="211">
        <f>+(100+100+100+100+97.78)/5</f>
        <v>99.555999999999997</v>
      </c>
      <c r="D21" s="211">
        <f>C21</f>
        <v>99.555999999999997</v>
      </c>
      <c r="E21" s="210"/>
    </row>
    <row r="22" spans="1:5" ht="18.75" customHeight="1" x14ac:dyDescent="0.25">
      <c r="A22" s="28"/>
      <c r="B22" s="28"/>
      <c r="C22" s="28"/>
      <c r="D22" s="28"/>
      <c r="E22" s="28"/>
    </row>
    <row r="23" spans="1:5" ht="20.100000000000001" customHeight="1" x14ac:dyDescent="0.25">
      <c r="A23" s="57" t="s">
        <v>78</v>
      </c>
      <c r="B23" s="58"/>
      <c r="C23" s="139"/>
      <c r="D23" s="140">
        <f>AVERAGE(D13:D21)</f>
        <v>99.777999999999992</v>
      </c>
      <c r="E23" s="61"/>
    </row>
    <row r="24" spans="1:5" ht="20.100000000000001" customHeight="1" x14ac:dyDescent="0.25">
      <c r="A24" s="57" t="s">
        <v>79</v>
      </c>
      <c r="B24" s="58"/>
      <c r="C24" s="141">
        <v>99.8</v>
      </c>
      <c r="D24" s="209"/>
      <c r="E24" s="61"/>
    </row>
    <row r="25" spans="1:5" ht="22.5" customHeight="1" x14ac:dyDescent="0.25">
      <c r="A25" s="28"/>
      <c r="B25" s="28"/>
      <c r="C25" s="28"/>
      <c r="D25" s="28"/>
      <c r="E25" s="28"/>
    </row>
    <row r="26" spans="1:5" x14ac:dyDescent="0.25">
      <c r="A26" s="110" t="s">
        <v>138</v>
      </c>
      <c r="B26" s="109"/>
      <c r="C26" s="109"/>
      <c r="D26" s="109"/>
      <c r="E26" s="108"/>
    </row>
    <row r="27" spans="1:5" ht="34.5" customHeight="1" x14ac:dyDescent="0.25">
      <c r="A27" s="107" t="s">
        <v>137</v>
      </c>
      <c r="B27" s="106"/>
      <c r="C27" s="105" t="s">
        <v>136</v>
      </c>
      <c r="D27" s="105"/>
      <c r="E27" s="104"/>
    </row>
    <row r="28" spans="1:5" ht="34.5" customHeight="1" x14ac:dyDescent="0.25">
      <c r="A28" s="103" t="s">
        <v>399</v>
      </c>
      <c r="B28" s="102"/>
      <c r="C28" s="208">
        <v>100</v>
      </c>
      <c r="D28" s="208"/>
      <c r="E28" s="207"/>
    </row>
    <row r="29" spans="1:5" ht="34.5" customHeight="1" x14ac:dyDescent="0.25">
      <c r="A29" s="103" t="s">
        <v>398</v>
      </c>
      <c r="B29" s="102"/>
      <c r="C29" s="206">
        <v>98.81</v>
      </c>
      <c r="D29" s="206"/>
      <c r="E29" s="205"/>
    </row>
    <row r="30" spans="1:5" ht="34.5" customHeight="1" x14ac:dyDescent="0.25">
      <c r="A30" s="103" t="s">
        <v>396</v>
      </c>
      <c r="B30" s="102"/>
      <c r="C30" s="208">
        <v>100</v>
      </c>
      <c r="D30" s="208"/>
      <c r="E30" s="207"/>
    </row>
    <row r="31" spans="1:5" ht="54" customHeight="1" x14ac:dyDescent="0.25">
      <c r="A31" s="103" t="s">
        <v>397</v>
      </c>
      <c r="B31" s="102"/>
      <c r="C31" s="206">
        <v>99.98</v>
      </c>
      <c r="D31" s="206"/>
      <c r="E31" s="205"/>
    </row>
    <row r="32" spans="1:5" ht="34.5" customHeight="1" x14ac:dyDescent="0.25">
      <c r="A32" s="103" t="s">
        <v>396</v>
      </c>
      <c r="B32" s="102"/>
      <c r="C32" s="206">
        <v>99.98</v>
      </c>
      <c r="D32" s="206"/>
      <c r="E32" s="205"/>
    </row>
    <row r="33" spans="1:5" ht="34.5" customHeight="1" x14ac:dyDescent="0.25">
      <c r="A33" s="64" t="s">
        <v>133</v>
      </c>
      <c r="B33" s="65"/>
      <c r="C33" s="126">
        <f>(C28+C29+C30+C31+C32)/5</f>
        <v>99.754000000000005</v>
      </c>
      <c r="D33" s="126"/>
      <c r="E33" s="127"/>
    </row>
    <row r="34" spans="1:5" ht="15.75" customHeight="1" x14ac:dyDescent="0.25">
      <c r="A34" s="97"/>
      <c r="B34" s="96"/>
      <c r="C34" s="96"/>
      <c r="D34" s="96"/>
      <c r="E34" s="95"/>
    </row>
    <row r="35" spans="1:5" ht="34.5" customHeight="1" x14ac:dyDescent="0.25">
      <c r="A35" s="64" t="s">
        <v>132</v>
      </c>
      <c r="B35" s="65"/>
      <c r="C35" s="94">
        <f>+(C24+C33)/2</f>
        <v>99.777000000000001</v>
      </c>
      <c r="D35" s="94"/>
      <c r="E35" s="93"/>
    </row>
    <row r="36" spans="1:5" x14ac:dyDescent="0.25">
      <c r="A36" s="203" t="s">
        <v>81</v>
      </c>
      <c r="B36" s="202"/>
      <c r="C36" s="202"/>
      <c r="D36" s="202"/>
      <c r="E36" s="201"/>
    </row>
    <row r="37" spans="1:5" ht="91.5" customHeight="1" x14ac:dyDescent="0.25">
      <c r="A37" s="200" t="s">
        <v>395</v>
      </c>
      <c r="B37" s="200"/>
      <c r="C37" s="200"/>
      <c r="D37" s="200"/>
      <c r="E37" s="200"/>
    </row>
    <row r="38" spans="1:5" ht="5.0999999999999996" customHeight="1" x14ac:dyDescent="0.25">
      <c r="A38" s="17"/>
      <c r="B38" s="17"/>
      <c r="C38" s="17"/>
      <c r="D38" s="17"/>
      <c r="E38" s="17"/>
    </row>
    <row r="39" spans="1:5" x14ac:dyDescent="0.25">
      <c r="A39" s="30" t="s">
        <v>83</v>
      </c>
      <c r="B39" s="30"/>
      <c r="C39" s="30"/>
      <c r="D39" s="30"/>
      <c r="E39" s="30"/>
    </row>
    <row r="40" spans="1:5" ht="69.95" customHeight="1" x14ac:dyDescent="0.25">
      <c r="A40" s="68" t="s">
        <v>394</v>
      </c>
      <c r="B40" s="68"/>
      <c r="C40" s="68"/>
      <c r="D40" s="68"/>
      <c r="E40" s="68"/>
    </row>
    <row r="41" spans="1:5" ht="5.0999999999999996" customHeight="1" x14ac:dyDescent="0.25">
      <c r="A41" s="28"/>
      <c r="B41" s="28"/>
      <c r="C41" s="28"/>
      <c r="D41" s="28"/>
      <c r="E41" s="28"/>
    </row>
    <row r="42" spans="1:5" x14ac:dyDescent="0.25">
      <c r="A42" s="5" t="s">
        <v>85</v>
      </c>
      <c r="B42" s="34">
        <v>45687</v>
      </c>
      <c r="C42" s="18"/>
      <c r="D42" s="18"/>
      <c r="E42" s="18"/>
    </row>
    <row r="43" spans="1:5" ht="37.5" customHeight="1" x14ac:dyDescent="0.25">
      <c r="A43" s="6" t="s">
        <v>86</v>
      </c>
      <c r="B43" s="24" t="s">
        <v>111</v>
      </c>
      <c r="C43" s="25"/>
      <c r="D43" s="25"/>
      <c r="E43" s="25"/>
    </row>
    <row r="44" spans="1:5" ht="39.75" customHeight="1" x14ac:dyDescent="0.25">
      <c r="A44" s="6" t="s">
        <v>88</v>
      </c>
      <c r="B44" s="24" t="s">
        <v>46</v>
      </c>
      <c r="C44" s="25"/>
      <c r="D44" s="25"/>
      <c r="E44" s="25"/>
    </row>
  </sheetData>
  <mergeCells count="46">
    <mergeCell ref="A39:E39"/>
    <mergeCell ref="A40:E40"/>
    <mergeCell ref="A36:E36"/>
    <mergeCell ref="A28:B28"/>
    <mergeCell ref="C28:E28"/>
    <mergeCell ref="A29:B29"/>
    <mergeCell ref="A27:B27"/>
    <mergeCell ref="C27:E27"/>
    <mergeCell ref="B44:E44"/>
    <mergeCell ref="B42:E42"/>
    <mergeCell ref="B43:E43"/>
    <mergeCell ref="A34:E34"/>
    <mergeCell ref="C35:E35"/>
    <mergeCell ref="A41:E41"/>
    <mergeCell ref="A37:E37"/>
    <mergeCell ref="A38:E38"/>
    <mergeCell ref="D13:D20"/>
    <mergeCell ref="A25:E25"/>
    <mergeCell ref="A1:E1"/>
    <mergeCell ref="A2:E2"/>
    <mergeCell ref="A3:E3"/>
    <mergeCell ref="A4:E4"/>
    <mergeCell ref="A8:E8"/>
    <mergeCell ref="B5:E5"/>
    <mergeCell ref="B6:E6"/>
    <mergeCell ref="B7:E7"/>
    <mergeCell ref="A10:E10"/>
    <mergeCell ref="A9:E9"/>
    <mergeCell ref="A26:E26"/>
    <mergeCell ref="C24:D24"/>
    <mergeCell ref="A11:E11"/>
    <mergeCell ref="A22:E22"/>
    <mergeCell ref="E13:E20"/>
    <mergeCell ref="A23:B23"/>
    <mergeCell ref="A24:B24"/>
    <mergeCell ref="A13:A20"/>
    <mergeCell ref="C29:E29"/>
    <mergeCell ref="A30:B30"/>
    <mergeCell ref="C30:E30"/>
    <mergeCell ref="A35:B35"/>
    <mergeCell ref="A31:B31"/>
    <mergeCell ref="C31:E31"/>
    <mergeCell ref="A32:B32"/>
    <mergeCell ref="A33:B33"/>
    <mergeCell ref="C33:E33"/>
    <mergeCell ref="C32:E3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646A-46FC-414C-A384-3B5C183A2975}">
  <sheetPr>
    <pageSetUpPr fitToPage="1"/>
  </sheetPr>
  <dimension ref="A1:E35"/>
  <sheetViews>
    <sheetView topLeftCell="A10" zoomScale="85" zoomScaleNormal="85" workbookViewId="0">
      <selection activeCell="E13" sqref="E13:E21"/>
    </sheetView>
  </sheetViews>
  <sheetFormatPr baseColWidth="10" defaultColWidth="11" defaultRowHeight="15" x14ac:dyDescent="0.25"/>
  <cols>
    <col min="1" max="1" width="52.5703125" style="1" customWidth="1"/>
    <col min="2" max="2" width="41.5703125" style="1" customWidth="1"/>
    <col min="3" max="3" width="46.28515625" style="1" customWidth="1"/>
    <col min="4" max="4" width="41.5703125" style="1" customWidth="1"/>
    <col min="5" max="5" width="74.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4" t="s">
        <v>459</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75" customHeight="1" x14ac:dyDescent="0.25">
      <c r="A13" s="121" t="s">
        <v>457</v>
      </c>
      <c r="B13" s="42" t="s">
        <v>456</v>
      </c>
      <c r="C13" s="43">
        <v>100</v>
      </c>
      <c r="D13" s="226">
        <f>AVERAGE(C13:C15)</f>
        <v>93.333333333333329</v>
      </c>
      <c r="E13" s="31" t="s">
        <v>455</v>
      </c>
    </row>
    <row r="14" spans="1:5" ht="60" x14ac:dyDescent="0.25">
      <c r="A14" s="121"/>
      <c r="B14" s="42" t="s">
        <v>454</v>
      </c>
      <c r="C14" s="43">
        <v>100</v>
      </c>
      <c r="D14" s="226"/>
      <c r="E14" s="31"/>
    </row>
    <row r="15" spans="1:5" ht="67.5" customHeight="1" x14ac:dyDescent="0.25">
      <c r="A15" s="121"/>
      <c r="B15" s="42" t="s">
        <v>453</v>
      </c>
      <c r="C15" s="43">
        <v>80</v>
      </c>
      <c r="D15" s="226"/>
      <c r="E15" s="31"/>
    </row>
    <row r="16" spans="1:5" ht="60" x14ac:dyDescent="0.25">
      <c r="A16" s="88" t="s">
        <v>452</v>
      </c>
      <c r="B16" s="42" t="s">
        <v>451</v>
      </c>
      <c r="C16" s="43">
        <v>100</v>
      </c>
      <c r="D16" s="122">
        <f>AVERAGE(C16:C18)</f>
        <v>100</v>
      </c>
      <c r="E16" s="31" t="s">
        <v>450</v>
      </c>
    </row>
    <row r="17" spans="1:5" ht="60" x14ac:dyDescent="0.25">
      <c r="A17" s="85"/>
      <c r="B17" s="42" t="s">
        <v>449</v>
      </c>
      <c r="C17" s="43">
        <v>100</v>
      </c>
      <c r="D17" s="122"/>
      <c r="E17" s="31"/>
    </row>
    <row r="18" spans="1:5" ht="30" x14ac:dyDescent="0.25">
      <c r="A18" s="225"/>
      <c r="B18" s="42" t="s">
        <v>448</v>
      </c>
      <c r="C18" s="43">
        <v>100</v>
      </c>
      <c r="D18" s="122"/>
      <c r="E18" s="31"/>
    </row>
    <row r="19" spans="1:5" ht="30" customHeight="1" x14ac:dyDescent="0.25">
      <c r="A19" s="88" t="s">
        <v>447</v>
      </c>
      <c r="B19" s="42" t="s">
        <v>446</v>
      </c>
      <c r="C19" s="43">
        <v>100</v>
      </c>
      <c r="D19" s="122">
        <f>AVERAGE(C19:C21)</f>
        <v>100</v>
      </c>
      <c r="E19" s="44" t="s">
        <v>445</v>
      </c>
    </row>
    <row r="20" spans="1:5" ht="45" x14ac:dyDescent="0.25">
      <c r="A20" s="85"/>
      <c r="B20" s="42" t="s">
        <v>444</v>
      </c>
      <c r="C20" s="43">
        <v>100</v>
      </c>
      <c r="D20" s="122"/>
      <c r="E20" s="46"/>
    </row>
    <row r="21" spans="1:5" ht="30" x14ac:dyDescent="0.25">
      <c r="A21" s="225"/>
      <c r="B21" s="42" t="s">
        <v>443</v>
      </c>
      <c r="C21" s="43">
        <v>100</v>
      </c>
      <c r="D21" s="122"/>
      <c r="E21" s="48"/>
    </row>
    <row r="22" spans="1:5" ht="18.75" customHeight="1" x14ac:dyDescent="0.25">
      <c r="A22" s="28"/>
      <c r="B22" s="28"/>
      <c r="C22" s="28"/>
      <c r="D22" s="28"/>
      <c r="E22" s="28"/>
    </row>
    <row r="23" spans="1:5" ht="20.100000000000001" customHeight="1" x14ac:dyDescent="0.25">
      <c r="A23" s="57" t="s">
        <v>78</v>
      </c>
      <c r="B23" s="58"/>
      <c r="C23" s="139"/>
      <c r="D23" s="139">
        <f>AVERAGE(D13:D21)</f>
        <v>97.777777777777771</v>
      </c>
      <c r="E23" s="61"/>
    </row>
    <row r="24" spans="1:5" ht="20.100000000000001" customHeight="1" x14ac:dyDescent="0.25">
      <c r="A24" s="57" t="s">
        <v>79</v>
      </c>
      <c r="B24" s="58"/>
      <c r="C24" s="224">
        <v>97.777777777777771</v>
      </c>
      <c r="D24" s="223"/>
      <c r="E24" s="61"/>
    </row>
    <row r="25" spans="1:5" ht="15.75" customHeight="1" x14ac:dyDescent="0.25">
      <c r="A25" s="97"/>
      <c r="B25" s="96"/>
      <c r="C25" s="96"/>
      <c r="D25" s="96"/>
      <c r="E25" s="95"/>
    </row>
    <row r="26" spans="1:5" ht="34.5" customHeight="1" x14ac:dyDescent="0.25">
      <c r="A26" s="64" t="s">
        <v>80</v>
      </c>
      <c r="B26" s="65"/>
      <c r="C26" s="128">
        <f>C24</f>
        <v>97.777777777777771</v>
      </c>
      <c r="D26" s="128"/>
      <c r="E26" s="204"/>
    </row>
    <row r="27" spans="1:5" x14ac:dyDescent="0.25">
      <c r="A27" s="23" t="s">
        <v>81</v>
      </c>
      <c r="B27" s="23"/>
      <c r="C27" s="23"/>
      <c r="D27" s="23"/>
      <c r="E27" s="23"/>
    </row>
    <row r="28" spans="1:5" ht="121.5" customHeight="1" x14ac:dyDescent="0.25">
      <c r="A28" s="200" t="s">
        <v>442</v>
      </c>
      <c r="B28" s="200"/>
      <c r="C28" s="200"/>
      <c r="D28" s="200"/>
      <c r="E28" s="200"/>
    </row>
    <row r="29" spans="1:5" ht="5.0999999999999996" customHeight="1" x14ac:dyDescent="0.25">
      <c r="A29" s="17"/>
      <c r="B29" s="17"/>
      <c r="C29" s="17"/>
      <c r="D29" s="17"/>
      <c r="E29" s="17"/>
    </row>
    <row r="30" spans="1:5" x14ac:dyDescent="0.25">
      <c r="A30" s="30" t="s">
        <v>83</v>
      </c>
      <c r="B30" s="30"/>
      <c r="C30" s="30"/>
      <c r="D30" s="30"/>
      <c r="E30" s="30"/>
    </row>
    <row r="31" spans="1:5" ht="69.95" customHeight="1" x14ac:dyDescent="0.25">
      <c r="A31" s="68" t="s">
        <v>441</v>
      </c>
      <c r="B31" s="68"/>
      <c r="C31" s="68"/>
      <c r="D31" s="68"/>
      <c r="E31" s="68"/>
    </row>
    <row r="32" spans="1:5" ht="5.0999999999999996" customHeight="1" x14ac:dyDescent="0.25">
      <c r="A32" s="28"/>
      <c r="B32" s="27"/>
      <c r="C32" s="27"/>
      <c r="D32" s="27"/>
      <c r="E32" s="27"/>
    </row>
    <row r="33" spans="1:5" x14ac:dyDescent="0.25">
      <c r="A33" s="74" t="s">
        <v>85</v>
      </c>
      <c r="B33" s="73">
        <v>45687</v>
      </c>
      <c r="C33" s="36"/>
      <c r="D33" s="36"/>
      <c r="E33" s="36"/>
    </row>
    <row r="34" spans="1:5" ht="37.5" customHeight="1" x14ac:dyDescent="0.25">
      <c r="A34" s="72" t="s">
        <v>86</v>
      </c>
      <c r="B34" s="71" t="s">
        <v>111</v>
      </c>
      <c r="C34" s="71"/>
      <c r="D34" s="71"/>
      <c r="E34" s="71"/>
    </row>
    <row r="35" spans="1:5" ht="39.75" customHeight="1" x14ac:dyDescent="0.25">
      <c r="A35" s="72" t="s">
        <v>88</v>
      </c>
      <c r="B35" s="71" t="s">
        <v>46</v>
      </c>
      <c r="C35" s="71"/>
      <c r="D35" s="71"/>
      <c r="E35" s="71"/>
    </row>
  </sheetData>
  <mergeCells count="36">
    <mergeCell ref="A27:E27"/>
    <mergeCell ref="A26:B26"/>
    <mergeCell ref="B35:E35"/>
    <mergeCell ref="B33:E33"/>
    <mergeCell ref="B34:E34"/>
    <mergeCell ref="A25:E25"/>
    <mergeCell ref="C26:E26"/>
    <mergeCell ref="A32:E32"/>
    <mergeCell ref="A28:E28"/>
    <mergeCell ref="A29:E29"/>
    <mergeCell ref="A30:E30"/>
    <mergeCell ref="A31:E31"/>
    <mergeCell ref="A1:E1"/>
    <mergeCell ref="A2:E2"/>
    <mergeCell ref="A3:E3"/>
    <mergeCell ref="A4:E4"/>
    <mergeCell ref="A8:E8"/>
    <mergeCell ref="B5:E5"/>
    <mergeCell ref="B6:E6"/>
    <mergeCell ref="B7:E7"/>
    <mergeCell ref="A10:E10"/>
    <mergeCell ref="A9:E9"/>
    <mergeCell ref="C24:D24"/>
    <mergeCell ref="A11:E11"/>
    <mergeCell ref="A22:E22"/>
    <mergeCell ref="E13:E15"/>
    <mergeCell ref="A23:B23"/>
    <mergeCell ref="A24:B24"/>
    <mergeCell ref="A13:A15"/>
    <mergeCell ref="D13:D15"/>
    <mergeCell ref="A16:A18"/>
    <mergeCell ref="D16:D18"/>
    <mergeCell ref="E16:E18"/>
    <mergeCell ref="A19:A21"/>
    <mergeCell ref="E19:E21"/>
    <mergeCell ref="D19:D2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EBD9-AEAD-40C7-8CFC-4F91AD7F3C04}">
  <sheetPr>
    <pageSetUpPr fitToPage="1"/>
  </sheetPr>
  <dimension ref="A1:E42"/>
  <sheetViews>
    <sheetView topLeftCell="A26" zoomScale="115" zoomScaleNormal="115" workbookViewId="0">
      <selection activeCell="D46" sqref="D46"/>
    </sheetView>
  </sheetViews>
  <sheetFormatPr baseColWidth="10" defaultColWidth="11" defaultRowHeight="15" x14ac:dyDescent="0.25"/>
  <cols>
    <col min="1" max="1" width="52.5703125" style="1" customWidth="1"/>
    <col min="2" max="2" width="41.5703125" style="1" customWidth="1"/>
    <col min="3" max="3" width="33.28515625" style="1" customWidth="1"/>
    <col min="4" max="4" width="34" style="1" customWidth="1"/>
    <col min="5" max="5" width="52.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4" t="s">
        <v>489</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45" x14ac:dyDescent="0.25">
      <c r="A13" s="121" t="s">
        <v>488</v>
      </c>
      <c r="B13" s="42" t="s">
        <v>487</v>
      </c>
      <c r="C13" s="43">
        <v>100</v>
      </c>
      <c r="D13" s="122">
        <f>AVERAGE(C13:C15)</f>
        <v>100</v>
      </c>
      <c r="E13" s="31" t="s">
        <v>486</v>
      </c>
    </row>
    <row r="14" spans="1:5" ht="45" x14ac:dyDescent="0.25">
      <c r="A14" s="121"/>
      <c r="B14" s="42" t="s">
        <v>485</v>
      </c>
      <c r="C14" s="43">
        <v>100</v>
      </c>
      <c r="D14" s="122"/>
      <c r="E14" s="31"/>
    </row>
    <row r="15" spans="1:5" ht="45" x14ac:dyDescent="0.25">
      <c r="A15" s="121"/>
      <c r="B15" s="42" t="s">
        <v>484</v>
      </c>
      <c r="C15" s="43">
        <v>100</v>
      </c>
      <c r="D15" s="122"/>
      <c r="E15" s="31"/>
    </row>
    <row r="16" spans="1:5" ht="61.5" customHeight="1" x14ac:dyDescent="0.25">
      <c r="A16" s="88" t="s">
        <v>483</v>
      </c>
      <c r="B16" s="42" t="s">
        <v>482</v>
      </c>
      <c r="C16" s="43">
        <v>100</v>
      </c>
      <c r="D16" s="122">
        <f>AVERAGE(C16:C19)</f>
        <v>100</v>
      </c>
      <c r="E16" s="31" t="s">
        <v>481</v>
      </c>
    </row>
    <row r="17" spans="1:5" ht="60" x14ac:dyDescent="0.25">
      <c r="A17" s="85"/>
      <c r="B17" s="42" t="s">
        <v>480</v>
      </c>
      <c r="C17" s="43">
        <v>100</v>
      </c>
      <c r="D17" s="122"/>
      <c r="E17" s="31"/>
    </row>
    <row r="18" spans="1:5" ht="60" x14ac:dyDescent="0.25">
      <c r="A18" s="85"/>
      <c r="B18" s="42" t="s">
        <v>479</v>
      </c>
      <c r="C18" s="43">
        <v>100</v>
      </c>
      <c r="D18" s="122"/>
      <c r="E18" s="31"/>
    </row>
    <row r="19" spans="1:5" ht="75" x14ac:dyDescent="0.25">
      <c r="A19" s="225"/>
      <c r="B19" s="42" t="s">
        <v>478</v>
      </c>
      <c r="C19" s="43">
        <v>100</v>
      </c>
      <c r="D19" s="122"/>
      <c r="E19" s="31"/>
    </row>
    <row r="20" spans="1:5" ht="45" x14ac:dyDescent="0.25">
      <c r="A20" s="88" t="s">
        <v>477</v>
      </c>
      <c r="B20" s="42" t="s">
        <v>476</v>
      </c>
      <c r="C20" s="43">
        <v>100</v>
      </c>
      <c r="D20" s="122">
        <f>AVERAGE(C20:C22)</f>
        <v>100</v>
      </c>
      <c r="E20" s="31" t="s">
        <v>475</v>
      </c>
    </row>
    <row r="21" spans="1:5" ht="60" x14ac:dyDescent="0.25">
      <c r="A21" s="85"/>
      <c r="B21" s="42" t="s">
        <v>474</v>
      </c>
      <c r="C21" s="43">
        <v>100</v>
      </c>
      <c r="D21" s="122"/>
      <c r="E21" s="31"/>
    </row>
    <row r="22" spans="1:5" ht="90" x14ac:dyDescent="0.25">
      <c r="A22" s="225"/>
      <c r="B22" s="42" t="s">
        <v>473</v>
      </c>
      <c r="C22" s="43">
        <v>100</v>
      </c>
      <c r="D22" s="122"/>
      <c r="E22" s="31"/>
    </row>
    <row r="23" spans="1:5" ht="56.25" customHeight="1" x14ac:dyDescent="0.25">
      <c r="A23" s="88" t="s">
        <v>472</v>
      </c>
      <c r="B23" s="42" t="s">
        <v>471</v>
      </c>
      <c r="C23" s="43">
        <v>100</v>
      </c>
      <c r="D23" s="122">
        <f>AVERAGE(C23:C25)</f>
        <v>100</v>
      </c>
      <c r="E23" s="44" t="s">
        <v>470</v>
      </c>
    </row>
    <row r="24" spans="1:5" ht="60" x14ac:dyDescent="0.25">
      <c r="A24" s="85"/>
      <c r="B24" s="42" t="s">
        <v>469</v>
      </c>
      <c r="C24" s="43">
        <v>100</v>
      </c>
      <c r="D24" s="122"/>
      <c r="E24" s="46"/>
    </row>
    <row r="25" spans="1:5" ht="90" x14ac:dyDescent="0.25">
      <c r="A25" s="225"/>
      <c r="B25" s="42" t="s">
        <v>468</v>
      </c>
      <c r="C25" s="43">
        <v>100</v>
      </c>
      <c r="D25" s="122"/>
      <c r="E25" s="48"/>
    </row>
    <row r="26" spans="1:5" ht="75" customHeight="1" x14ac:dyDescent="0.25">
      <c r="A26" s="88" t="s">
        <v>467</v>
      </c>
      <c r="B26" s="42" t="s">
        <v>466</v>
      </c>
      <c r="C26" s="43">
        <v>100</v>
      </c>
      <c r="D26" s="122">
        <f>AVERAGE(C26:C27)</f>
        <v>100</v>
      </c>
      <c r="E26" s="132" t="s">
        <v>465</v>
      </c>
    </row>
    <row r="27" spans="1:5" ht="30" x14ac:dyDescent="0.25">
      <c r="A27" s="85"/>
      <c r="B27" s="42" t="s">
        <v>464</v>
      </c>
      <c r="C27" s="43">
        <v>100</v>
      </c>
      <c r="D27" s="122"/>
      <c r="E27" s="132"/>
    </row>
    <row r="28" spans="1:5" ht="18.75" customHeight="1" x14ac:dyDescent="0.25">
      <c r="A28" s="28"/>
      <c r="B28" s="28"/>
      <c r="C28" s="28"/>
      <c r="D28" s="28"/>
      <c r="E28" s="28"/>
    </row>
    <row r="29" spans="1:5" ht="20.100000000000001" customHeight="1" x14ac:dyDescent="0.25">
      <c r="A29" s="57" t="s">
        <v>78</v>
      </c>
      <c r="B29" s="58"/>
      <c r="C29" s="139"/>
      <c r="D29" s="60">
        <f>AVERAGE(D13:D27)</f>
        <v>100</v>
      </c>
      <c r="E29" s="61"/>
    </row>
    <row r="30" spans="1:5" ht="20.100000000000001" customHeight="1" x14ac:dyDescent="0.25">
      <c r="A30" s="57" t="s">
        <v>79</v>
      </c>
      <c r="B30" s="58"/>
      <c r="C30" s="78">
        <v>100</v>
      </c>
      <c r="D30" s="77"/>
      <c r="E30" s="61"/>
    </row>
    <row r="31" spans="1:5" ht="22.5" customHeight="1" x14ac:dyDescent="0.25">
      <c r="A31" s="28"/>
      <c r="B31" s="28"/>
      <c r="C31" s="28"/>
      <c r="D31" s="28"/>
      <c r="E31" s="28"/>
    </row>
    <row r="32" spans="1:5" ht="15.75" customHeight="1" x14ac:dyDescent="0.25">
      <c r="A32" s="97"/>
      <c r="B32" s="96"/>
      <c r="C32" s="96"/>
      <c r="D32" s="96"/>
      <c r="E32" s="95"/>
    </row>
    <row r="33" spans="1:5" ht="34.5" customHeight="1" x14ac:dyDescent="0.25">
      <c r="A33" s="64" t="s">
        <v>80</v>
      </c>
      <c r="B33" s="65"/>
      <c r="C33" s="76">
        <f>C30</f>
        <v>100</v>
      </c>
      <c r="D33" s="76"/>
      <c r="E33" s="75"/>
    </row>
    <row r="34" spans="1:5" x14ac:dyDescent="0.25">
      <c r="A34" s="23" t="s">
        <v>81</v>
      </c>
      <c r="B34" s="23"/>
      <c r="C34" s="23"/>
      <c r="D34" s="23"/>
      <c r="E34" s="23"/>
    </row>
    <row r="35" spans="1:5" ht="93.75" customHeight="1" x14ac:dyDescent="0.25">
      <c r="A35" s="200" t="s">
        <v>463</v>
      </c>
      <c r="B35" s="200"/>
      <c r="C35" s="200"/>
      <c r="D35" s="200"/>
      <c r="E35" s="200"/>
    </row>
    <row r="36" spans="1:5" ht="5.0999999999999996" customHeight="1" x14ac:dyDescent="0.25">
      <c r="A36" s="17"/>
      <c r="B36" s="17"/>
      <c r="C36" s="17"/>
      <c r="D36" s="17"/>
      <c r="E36" s="17"/>
    </row>
    <row r="37" spans="1:5" x14ac:dyDescent="0.25">
      <c r="A37" s="30" t="s">
        <v>83</v>
      </c>
      <c r="B37" s="30"/>
      <c r="C37" s="30"/>
      <c r="D37" s="30"/>
      <c r="E37" s="30"/>
    </row>
    <row r="38" spans="1:5" ht="75" customHeight="1" x14ac:dyDescent="0.25">
      <c r="A38" s="123" t="s">
        <v>462</v>
      </c>
      <c r="B38" s="123"/>
      <c r="C38" s="123"/>
      <c r="D38" s="123"/>
      <c r="E38" s="123"/>
    </row>
    <row r="39" spans="1:5" ht="5.0999999999999996" customHeight="1" x14ac:dyDescent="0.25">
      <c r="A39" s="28"/>
      <c r="B39" s="27"/>
      <c r="C39" s="27"/>
      <c r="D39" s="27"/>
      <c r="E39" s="27"/>
    </row>
    <row r="40" spans="1:5" x14ac:dyDescent="0.25">
      <c r="A40" s="74" t="s">
        <v>85</v>
      </c>
      <c r="B40" s="73">
        <v>45687</v>
      </c>
      <c r="C40" s="36"/>
      <c r="D40" s="36"/>
      <c r="E40" s="36"/>
    </row>
    <row r="41" spans="1:5" ht="37.5" customHeight="1" x14ac:dyDescent="0.25">
      <c r="A41" s="72" t="s">
        <v>86</v>
      </c>
      <c r="B41" s="71" t="s">
        <v>461</v>
      </c>
      <c r="C41" s="71"/>
      <c r="D41" s="71"/>
      <c r="E41" s="71"/>
    </row>
    <row r="42" spans="1:5" ht="39.75" customHeight="1" x14ac:dyDescent="0.25">
      <c r="A42" s="72" t="s">
        <v>88</v>
      </c>
      <c r="B42" s="71" t="s">
        <v>46</v>
      </c>
      <c r="C42" s="71"/>
      <c r="D42" s="71"/>
      <c r="E42" s="71"/>
    </row>
  </sheetData>
  <mergeCells count="43">
    <mergeCell ref="A38:E38"/>
    <mergeCell ref="A34:E34"/>
    <mergeCell ref="A33:B33"/>
    <mergeCell ref="B7:E7"/>
    <mergeCell ref="B42:E42"/>
    <mergeCell ref="B40:E40"/>
    <mergeCell ref="B41:E41"/>
    <mergeCell ref="A32:E32"/>
    <mergeCell ref="C33:E33"/>
    <mergeCell ref="A39:E39"/>
    <mergeCell ref="A35:E35"/>
    <mergeCell ref="A36:E36"/>
    <mergeCell ref="A37:E37"/>
    <mergeCell ref="A30:B30"/>
    <mergeCell ref="A13:A15"/>
    <mergeCell ref="D13:D15"/>
    <mergeCell ref="A1:E1"/>
    <mergeCell ref="A2:E2"/>
    <mergeCell ref="A3:E3"/>
    <mergeCell ref="A4:E4"/>
    <mergeCell ref="A8:E8"/>
    <mergeCell ref="B5:E5"/>
    <mergeCell ref="B6:E6"/>
    <mergeCell ref="D23:D25"/>
    <mergeCell ref="D26:D27"/>
    <mergeCell ref="E26:E27"/>
    <mergeCell ref="A10:E10"/>
    <mergeCell ref="A9:E9"/>
    <mergeCell ref="C30:D30"/>
    <mergeCell ref="A11:E11"/>
    <mergeCell ref="A28:E28"/>
    <mergeCell ref="E13:E15"/>
    <mergeCell ref="A29:B29"/>
    <mergeCell ref="A31:E31"/>
    <mergeCell ref="A16:A19"/>
    <mergeCell ref="E16:E19"/>
    <mergeCell ref="A20:A22"/>
    <mergeCell ref="D16:D19"/>
    <mergeCell ref="D20:D22"/>
    <mergeCell ref="E20:E22"/>
    <mergeCell ref="A23:A25"/>
    <mergeCell ref="E23:E25"/>
    <mergeCell ref="A26:A2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24F1-6DA8-4DC6-A745-2870A1F688AA}">
  <sheetPr>
    <pageSetUpPr fitToPage="1"/>
  </sheetPr>
  <dimension ref="A1:E39"/>
  <sheetViews>
    <sheetView zoomScaleNormal="100" workbookViewId="0">
      <selection activeCell="C30" sqref="C30:E30"/>
    </sheetView>
  </sheetViews>
  <sheetFormatPr baseColWidth="10" defaultColWidth="11" defaultRowHeight="15" x14ac:dyDescent="0.25"/>
  <cols>
    <col min="1" max="1" width="52.5703125" style="1" customWidth="1"/>
    <col min="2" max="2" width="41.5703125" style="1" customWidth="1"/>
    <col min="3" max="3" width="37.5703125" style="1" customWidth="1"/>
    <col min="4" max="4" width="33.85546875" style="1" customWidth="1"/>
    <col min="5" max="5" width="74.140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9" t="s">
        <v>511</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2.25" customHeight="1" x14ac:dyDescent="0.25">
      <c r="A13" s="121" t="s">
        <v>510</v>
      </c>
      <c r="B13" s="42" t="s">
        <v>509</v>
      </c>
      <c r="C13" s="43">
        <v>100</v>
      </c>
      <c r="D13" s="122">
        <f>AVERAGE(C13:C15)</f>
        <v>100</v>
      </c>
      <c r="E13" s="31" t="s">
        <v>508</v>
      </c>
    </row>
    <row r="14" spans="1:5" ht="92.25" customHeight="1" x14ac:dyDescent="0.25">
      <c r="A14" s="121"/>
      <c r="B14" s="42" t="s">
        <v>507</v>
      </c>
      <c r="C14" s="43">
        <v>100</v>
      </c>
      <c r="D14" s="122"/>
      <c r="E14" s="31"/>
    </row>
    <row r="15" spans="1:5" ht="92.25" customHeight="1" x14ac:dyDescent="0.25">
      <c r="A15" s="121"/>
      <c r="B15" s="42" t="s">
        <v>506</v>
      </c>
      <c r="C15" s="43">
        <v>100</v>
      </c>
      <c r="D15" s="122"/>
      <c r="E15" s="31"/>
    </row>
    <row r="16" spans="1:5" ht="54.75" customHeight="1" x14ac:dyDescent="0.25">
      <c r="A16" s="88" t="s">
        <v>505</v>
      </c>
      <c r="B16" s="42" t="s">
        <v>504</v>
      </c>
      <c r="C16" s="43">
        <v>100</v>
      </c>
      <c r="D16" s="122">
        <f>AVERAGE(C16:C18)</f>
        <v>100</v>
      </c>
      <c r="E16" s="31" t="s">
        <v>503</v>
      </c>
    </row>
    <row r="17" spans="1:5" ht="54.75" customHeight="1" x14ac:dyDescent="0.25">
      <c r="A17" s="85"/>
      <c r="B17" s="42" t="s">
        <v>502</v>
      </c>
      <c r="C17" s="43">
        <v>100</v>
      </c>
      <c r="D17" s="122"/>
      <c r="E17" s="31"/>
    </row>
    <row r="18" spans="1:5" ht="54.75" customHeight="1" x14ac:dyDescent="0.25">
      <c r="A18" s="85"/>
      <c r="B18" s="42" t="s">
        <v>501</v>
      </c>
      <c r="C18" s="43">
        <v>100</v>
      </c>
      <c r="D18" s="122"/>
      <c r="E18" s="31"/>
    </row>
    <row r="19" spans="1:5" ht="45" x14ac:dyDescent="0.25">
      <c r="A19" s="88" t="s">
        <v>477</v>
      </c>
      <c r="B19" s="42" t="s">
        <v>500</v>
      </c>
      <c r="C19" s="43">
        <v>100</v>
      </c>
      <c r="D19" s="122">
        <f>AVERAGE(C19:C21)</f>
        <v>100</v>
      </c>
      <c r="E19" s="31" t="s">
        <v>499</v>
      </c>
    </row>
    <row r="20" spans="1:5" ht="60" x14ac:dyDescent="0.25">
      <c r="A20" s="85"/>
      <c r="B20" s="42" t="s">
        <v>498</v>
      </c>
      <c r="C20" s="43">
        <v>100</v>
      </c>
      <c r="D20" s="122"/>
      <c r="E20" s="31"/>
    </row>
    <row r="21" spans="1:5" ht="30" x14ac:dyDescent="0.25">
      <c r="A21" s="225"/>
      <c r="B21" s="42" t="s">
        <v>497</v>
      </c>
      <c r="C21" s="43">
        <v>100</v>
      </c>
      <c r="D21" s="122"/>
      <c r="E21" s="31"/>
    </row>
    <row r="22" spans="1:5" ht="72.75" customHeight="1" x14ac:dyDescent="0.25">
      <c r="A22" s="88" t="s">
        <v>496</v>
      </c>
      <c r="B22" s="42" t="s">
        <v>495</v>
      </c>
      <c r="C22" s="43">
        <v>100</v>
      </c>
      <c r="D22" s="122">
        <f>AVERAGE(C22:C24)</f>
        <v>100</v>
      </c>
      <c r="E22" s="44" t="s">
        <v>494</v>
      </c>
    </row>
    <row r="23" spans="1:5" ht="72.75" customHeight="1" x14ac:dyDescent="0.25">
      <c r="A23" s="85"/>
      <c r="B23" s="42" t="s">
        <v>493</v>
      </c>
      <c r="C23" s="43">
        <v>100</v>
      </c>
      <c r="D23" s="122"/>
      <c r="E23" s="46"/>
    </row>
    <row r="24" spans="1:5" ht="72.75" customHeight="1" x14ac:dyDescent="0.25">
      <c r="A24" s="225"/>
      <c r="B24" s="42" t="s">
        <v>492</v>
      </c>
      <c r="C24" s="43">
        <v>100</v>
      </c>
      <c r="D24" s="122"/>
      <c r="E24" s="48"/>
    </row>
    <row r="25" spans="1:5" ht="18.75" customHeight="1" x14ac:dyDescent="0.25">
      <c r="A25" s="28"/>
      <c r="B25" s="28"/>
      <c r="C25" s="28"/>
      <c r="D25" s="28"/>
      <c r="E25" s="28"/>
    </row>
    <row r="26" spans="1:5" ht="20.100000000000001" customHeight="1" x14ac:dyDescent="0.25">
      <c r="A26" s="57" t="s">
        <v>78</v>
      </c>
      <c r="B26" s="58"/>
      <c r="C26" s="139"/>
      <c r="D26" s="60">
        <f>AVERAGE(D13:D24)</f>
        <v>100</v>
      </c>
      <c r="E26" s="61"/>
    </row>
    <row r="27" spans="1:5" ht="20.100000000000001" customHeight="1" x14ac:dyDescent="0.25">
      <c r="A27" s="57" t="s">
        <v>79</v>
      </c>
      <c r="B27" s="58"/>
      <c r="C27" s="78">
        <v>100</v>
      </c>
      <c r="D27" s="77"/>
      <c r="E27" s="61"/>
    </row>
    <row r="28" spans="1:5" ht="22.5" customHeight="1" x14ac:dyDescent="0.25">
      <c r="A28" s="28"/>
      <c r="B28" s="28"/>
      <c r="C28" s="28"/>
      <c r="D28" s="28"/>
      <c r="E28" s="28"/>
    </row>
    <row r="29" spans="1:5" ht="15.75" customHeight="1" x14ac:dyDescent="0.25">
      <c r="A29" s="97"/>
      <c r="B29" s="96"/>
      <c r="C29" s="96"/>
      <c r="D29" s="96"/>
      <c r="E29" s="95"/>
    </row>
    <row r="30" spans="1:5" ht="34.5" customHeight="1" x14ac:dyDescent="0.25">
      <c r="A30" s="64" t="s">
        <v>80</v>
      </c>
      <c r="B30" s="65"/>
      <c r="C30" s="76">
        <f>C27</f>
        <v>100</v>
      </c>
      <c r="D30" s="76"/>
      <c r="E30" s="75"/>
    </row>
    <row r="31" spans="1:5" x14ac:dyDescent="0.25">
      <c r="A31" s="23" t="s">
        <v>81</v>
      </c>
      <c r="B31" s="23"/>
      <c r="C31" s="23"/>
      <c r="D31" s="23"/>
      <c r="E31" s="23"/>
    </row>
    <row r="32" spans="1:5" ht="69.95" customHeight="1" x14ac:dyDescent="0.25">
      <c r="A32" s="151" t="s">
        <v>491</v>
      </c>
      <c r="B32" s="151"/>
      <c r="C32" s="151"/>
      <c r="D32" s="151"/>
      <c r="E32" s="151"/>
    </row>
    <row r="33" spans="1:5" ht="5.0999999999999996" customHeight="1" x14ac:dyDescent="0.25">
      <c r="A33" s="17"/>
      <c r="B33" s="17"/>
      <c r="C33" s="17"/>
      <c r="D33" s="17"/>
      <c r="E33" s="17"/>
    </row>
    <row r="34" spans="1:5" x14ac:dyDescent="0.25">
      <c r="A34" s="30" t="s">
        <v>83</v>
      </c>
      <c r="B34" s="30"/>
      <c r="C34" s="30"/>
      <c r="D34" s="30"/>
      <c r="E34" s="30"/>
    </row>
    <row r="35" spans="1:5" ht="69.95" customHeight="1" x14ac:dyDescent="0.25">
      <c r="A35" s="68" t="s">
        <v>490</v>
      </c>
      <c r="B35" s="68"/>
      <c r="C35" s="68"/>
      <c r="D35" s="68"/>
      <c r="E35" s="68"/>
    </row>
    <row r="36" spans="1:5" ht="5.0999999999999996" customHeight="1" x14ac:dyDescent="0.25">
      <c r="A36" s="28"/>
      <c r="B36" s="28"/>
      <c r="C36" s="28"/>
      <c r="D36" s="28"/>
      <c r="E36" s="28"/>
    </row>
    <row r="37" spans="1:5" ht="19.5" customHeight="1" x14ac:dyDescent="0.25">
      <c r="A37" s="5" t="s">
        <v>85</v>
      </c>
      <c r="B37" s="69">
        <v>45687</v>
      </c>
      <c r="C37" s="19"/>
      <c r="D37" s="19"/>
      <c r="E37" s="19"/>
    </row>
    <row r="38" spans="1:5" ht="37.5" customHeight="1" x14ac:dyDescent="0.25">
      <c r="A38" s="6" t="s">
        <v>86</v>
      </c>
      <c r="B38" s="70" t="s">
        <v>111</v>
      </c>
      <c r="C38" s="70"/>
      <c r="D38" s="70"/>
      <c r="E38" s="70"/>
    </row>
    <row r="39" spans="1:5" ht="39.75" customHeight="1" x14ac:dyDescent="0.25">
      <c r="A39" s="6" t="s">
        <v>88</v>
      </c>
      <c r="B39" s="70" t="s">
        <v>46</v>
      </c>
      <c r="C39" s="70"/>
      <c r="D39" s="70"/>
      <c r="E39" s="70"/>
    </row>
  </sheetData>
  <mergeCells count="40">
    <mergeCell ref="A31:E31"/>
    <mergeCell ref="A30:B30"/>
    <mergeCell ref="B39:E39"/>
    <mergeCell ref="B37:E37"/>
    <mergeCell ref="B38:E38"/>
    <mergeCell ref="A29:E29"/>
    <mergeCell ref="C30:E30"/>
    <mergeCell ref="A36:E36"/>
    <mergeCell ref="A32:E32"/>
    <mergeCell ref="A33:E33"/>
    <mergeCell ref="A34:E34"/>
    <mergeCell ref="A35:E35"/>
    <mergeCell ref="A1:E1"/>
    <mergeCell ref="A2:E2"/>
    <mergeCell ref="A3:E3"/>
    <mergeCell ref="A4:E4"/>
    <mergeCell ref="A8:E8"/>
    <mergeCell ref="B5:E5"/>
    <mergeCell ref="B6:E6"/>
    <mergeCell ref="B7:E7"/>
    <mergeCell ref="A10:E10"/>
    <mergeCell ref="A9:E9"/>
    <mergeCell ref="C27:D27"/>
    <mergeCell ref="A11:E11"/>
    <mergeCell ref="A25:E25"/>
    <mergeCell ref="E13:E15"/>
    <mergeCell ref="A26:B26"/>
    <mergeCell ref="A27:B27"/>
    <mergeCell ref="A13:A15"/>
    <mergeCell ref="D13:D15"/>
    <mergeCell ref="A28:E28"/>
    <mergeCell ref="A16:A18"/>
    <mergeCell ref="E16:E18"/>
    <mergeCell ref="A19:A21"/>
    <mergeCell ref="D16:D18"/>
    <mergeCell ref="D19:D21"/>
    <mergeCell ref="E19:E21"/>
    <mergeCell ref="A22:A24"/>
    <mergeCell ref="E22:E24"/>
    <mergeCell ref="D22:D2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0533-CA57-4A81-910A-FD217E8FA378}">
  <sheetPr>
    <pageSetUpPr fitToPage="1"/>
  </sheetPr>
  <dimension ref="A1:E33"/>
  <sheetViews>
    <sheetView topLeftCell="A15" zoomScaleNormal="100" workbookViewId="0">
      <selection activeCell="D18" sqref="D18"/>
    </sheetView>
  </sheetViews>
  <sheetFormatPr baseColWidth="10" defaultColWidth="11" defaultRowHeight="15" x14ac:dyDescent="0.25"/>
  <cols>
    <col min="1" max="1" width="52.5703125" style="1" customWidth="1"/>
    <col min="2" max="2" width="41.5703125" style="1" customWidth="1"/>
    <col min="3" max="3" width="39" style="1" customWidth="1"/>
    <col min="4" max="4" width="38" style="1" customWidth="1"/>
    <col min="5" max="5" width="69.140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9" t="s">
        <v>526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7.5" customHeight="1" x14ac:dyDescent="0.25">
      <c r="A13" s="88" t="s">
        <v>525</v>
      </c>
      <c r="B13" s="42" t="s">
        <v>524</v>
      </c>
      <c r="C13" s="43">
        <v>100</v>
      </c>
      <c r="D13" s="112">
        <f>AVERAGE(C13:C15)</f>
        <v>100</v>
      </c>
      <c r="E13" s="44" t="s">
        <v>523</v>
      </c>
    </row>
    <row r="14" spans="1:5" ht="97.5" customHeight="1" x14ac:dyDescent="0.25">
      <c r="A14" s="85"/>
      <c r="B14" s="42" t="s">
        <v>522</v>
      </c>
      <c r="C14" s="43">
        <v>100</v>
      </c>
      <c r="D14" s="111"/>
      <c r="E14" s="46"/>
    </row>
    <row r="15" spans="1:5" ht="97.5" customHeight="1" x14ac:dyDescent="0.25">
      <c r="A15" s="225"/>
      <c r="B15" s="42" t="s">
        <v>521</v>
      </c>
      <c r="C15" s="43">
        <v>100</v>
      </c>
      <c r="D15" s="124"/>
      <c r="E15" s="48"/>
    </row>
    <row r="16" spans="1:5" ht="66.75" customHeight="1" x14ac:dyDescent="0.25">
      <c r="A16" s="88" t="s">
        <v>520</v>
      </c>
      <c r="B16" s="42" t="s">
        <v>519</v>
      </c>
      <c r="C16" s="43">
        <v>100</v>
      </c>
      <c r="D16" s="122">
        <f>AVERAGE(C16:C17)</f>
        <v>100</v>
      </c>
      <c r="E16" s="31" t="s">
        <v>518</v>
      </c>
    </row>
    <row r="17" spans="1:5" ht="60.75" customHeight="1" x14ac:dyDescent="0.25">
      <c r="A17" s="85"/>
      <c r="B17" s="42" t="s">
        <v>517</v>
      </c>
      <c r="C17" s="43">
        <v>100</v>
      </c>
      <c r="D17" s="122"/>
      <c r="E17" s="31"/>
    </row>
    <row r="18" spans="1:5" ht="135" x14ac:dyDescent="0.25">
      <c r="A18" s="228" t="s">
        <v>516</v>
      </c>
      <c r="B18" s="42" t="s">
        <v>515</v>
      </c>
      <c r="C18" s="43">
        <v>100</v>
      </c>
      <c r="D18" s="11">
        <f>AVERAGE(C18:C18)</f>
        <v>100</v>
      </c>
      <c r="E18" s="13" t="s">
        <v>514</v>
      </c>
    </row>
    <row r="19" spans="1:5" ht="18.75" customHeight="1" x14ac:dyDescent="0.25">
      <c r="A19" s="28"/>
      <c r="B19" s="28"/>
      <c r="C19" s="28"/>
      <c r="D19" s="28"/>
      <c r="E19" s="28"/>
    </row>
    <row r="20" spans="1:5" ht="20.100000000000001" customHeight="1" x14ac:dyDescent="0.25">
      <c r="A20" s="57" t="s">
        <v>78</v>
      </c>
      <c r="B20" s="58"/>
      <c r="C20" s="139"/>
      <c r="D20" s="60">
        <f>AVERAGE(D13:D18)</f>
        <v>100</v>
      </c>
      <c r="E20" s="61"/>
    </row>
    <row r="21" spans="1:5" ht="20.100000000000001" customHeight="1" x14ac:dyDescent="0.25">
      <c r="A21" s="57" t="s">
        <v>79</v>
      </c>
      <c r="B21" s="58"/>
      <c r="C21" s="78">
        <v>100</v>
      </c>
      <c r="D21" s="77"/>
      <c r="E21" s="61"/>
    </row>
    <row r="22" spans="1:5" ht="22.5" customHeight="1" x14ac:dyDescent="0.25">
      <c r="A22" s="28"/>
      <c r="B22" s="28"/>
      <c r="C22" s="28"/>
      <c r="D22" s="28"/>
      <c r="E22" s="28"/>
    </row>
    <row r="23" spans="1:5" ht="15.75" customHeight="1" x14ac:dyDescent="0.25">
      <c r="A23" s="97"/>
      <c r="B23" s="96"/>
      <c r="C23" s="96"/>
      <c r="D23" s="96"/>
      <c r="E23" s="95"/>
    </row>
    <row r="24" spans="1:5" ht="34.5" customHeight="1" x14ac:dyDescent="0.25">
      <c r="A24" s="64" t="s">
        <v>80</v>
      </c>
      <c r="B24" s="65"/>
      <c r="C24" s="76">
        <f>C21</f>
        <v>100</v>
      </c>
      <c r="D24" s="76"/>
      <c r="E24" s="75"/>
    </row>
    <row r="25" spans="1:5" x14ac:dyDescent="0.25">
      <c r="A25" s="23" t="s">
        <v>81</v>
      </c>
      <c r="B25" s="23"/>
      <c r="C25" s="23"/>
      <c r="D25" s="23"/>
      <c r="E25" s="23"/>
    </row>
    <row r="26" spans="1:5" ht="69.95" customHeight="1" x14ac:dyDescent="0.25">
      <c r="A26" s="151" t="s">
        <v>513</v>
      </c>
      <c r="B26" s="151"/>
      <c r="C26" s="151"/>
      <c r="D26" s="151"/>
      <c r="E26" s="151"/>
    </row>
    <row r="27" spans="1:5" ht="5.0999999999999996" customHeight="1" x14ac:dyDescent="0.25">
      <c r="A27" s="17"/>
      <c r="B27" s="17"/>
      <c r="C27" s="17"/>
      <c r="D27" s="17"/>
      <c r="E27" s="17"/>
    </row>
    <row r="28" spans="1:5" x14ac:dyDescent="0.25">
      <c r="A28" s="30" t="s">
        <v>83</v>
      </c>
      <c r="B28" s="30"/>
      <c r="C28" s="30"/>
      <c r="D28" s="30"/>
      <c r="E28" s="30"/>
    </row>
    <row r="29" spans="1:5" ht="69.95" customHeight="1" x14ac:dyDescent="0.25">
      <c r="A29" s="68" t="s">
        <v>512</v>
      </c>
      <c r="B29" s="68"/>
      <c r="C29" s="68"/>
      <c r="D29" s="68"/>
      <c r="E29" s="68"/>
    </row>
    <row r="30" spans="1:5" ht="5.0999999999999996" customHeight="1" x14ac:dyDescent="0.25">
      <c r="A30" s="28"/>
      <c r="B30" s="28"/>
      <c r="C30" s="28"/>
      <c r="D30" s="28"/>
      <c r="E30" s="28"/>
    </row>
    <row r="31" spans="1:5" x14ac:dyDescent="0.25">
      <c r="A31" s="5" t="s">
        <v>85</v>
      </c>
      <c r="B31" s="69">
        <v>45687</v>
      </c>
      <c r="C31" s="19"/>
      <c r="D31" s="19"/>
      <c r="E31" s="19"/>
    </row>
    <row r="32" spans="1:5" ht="37.5" customHeight="1" x14ac:dyDescent="0.25">
      <c r="A32" s="6" t="s">
        <v>86</v>
      </c>
      <c r="B32" s="70" t="s">
        <v>111</v>
      </c>
      <c r="C32" s="70"/>
      <c r="D32" s="70"/>
      <c r="E32" s="70"/>
    </row>
    <row r="33" spans="1:5" ht="39.75" customHeight="1" x14ac:dyDescent="0.25">
      <c r="A33" s="6" t="s">
        <v>88</v>
      </c>
      <c r="B33" s="70" t="s">
        <v>46</v>
      </c>
      <c r="C33" s="70"/>
      <c r="D33" s="70"/>
      <c r="E33" s="70"/>
    </row>
  </sheetData>
  <mergeCells count="34">
    <mergeCell ref="A28:E28"/>
    <mergeCell ref="A29:E29"/>
    <mergeCell ref="A25:E25"/>
    <mergeCell ref="A24:B24"/>
    <mergeCell ref="B6:E6"/>
    <mergeCell ref="B7:E7"/>
    <mergeCell ref="B33:E33"/>
    <mergeCell ref="B31:E31"/>
    <mergeCell ref="B32:E32"/>
    <mergeCell ref="A23:E23"/>
    <mergeCell ref="C24:E24"/>
    <mergeCell ref="A30:E30"/>
    <mergeCell ref="A26:E26"/>
    <mergeCell ref="A27:E27"/>
    <mergeCell ref="A20:B20"/>
    <mergeCell ref="A21:B21"/>
    <mergeCell ref="A13:A15"/>
    <mergeCell ref="D13:D15"/>
    <mergeCell ref="A1:E1"/>
    <mergeCell ref="A2:E2"/>
    <mergeCell ref="A3:E3"/>
    <mergeCell ref="A4:E4"/>
    <mergeCell ref="A8:E8"/>
    <mergeCell ref="B5:E5"/>
    <mergeCell ref="A22:E22"/>
    <mergeCell ref="A16:A17"/>
    <mergeCell ref="E16:E17"/>
    <mergeCell ref="D16:D17"/>
    <mergeCell ref="A10:E10"/>
    <mergeCell ref="A9:E9"/>
    <mergeCell ref="C21:D21"/>
    <mergeCell ref="A11:E11"/>
    <mergeCell ref="A19:E19"/>
    <mergeCell ref="E13:E1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24C5-1E98-48D9-9277-D195F0D522C7}">
  <sheetPr>
    <pageSetUpPr fitToPage="1"/>
  </sheetPr>
  <dimension ref="A1:E86"/>
  <sheetViews>
    <sheetView topLeftCell="A69" zoomScaleNormal="100" workbookViewId="0">
      <selection activeCell="A75" sqref="A75:E75"/>
    </sheetView>
  </sheetViews>
  <sheetFormatPr baseColWidth="10" defaultColWidth="11" defaultRowHeight="15" x14ac:dyDescent="0.25"/>
  <cols>
    <col min="1" max="1" width="52.5703125" style="1" customWidth="1"/>
    <col min="2" max="2" width="41.5703125" style="1" customWidth="1"/>
    <col min="3" max="3" width="34.140625" style="1" customWidth="1"/>
    <col min="4" max="4" width="33.5703125" style="1" customWidth="1"/>
    <col min="5" max="5" width="65.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406</v>
      </c>
      <c r="C5" s="18"/>
      <c r="D5" s="18"/>
      <c r="E5" s="15"/>
    </row>
    <row r="6" spans="1:5" ht="20.100000000000001" customHeight="1" x14ac:dyDescent="0.25">
      <c r="A6" s="2" t="s">
        <v>5</v>
      </c>
      <c r="B6" s="19" t="s">
        <v>621</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23.75" customHeight="1" x14ac:dyDescent="0.25">
      <c r="A13" s="233" t="s">
        <v>620</v>
      </c>
      <c r="B13" s="42" t="s">
        <v>619</v>
      </c>
      <c r="C13" s="43">
        <v>100</v>
      </c>
      <c r="D13" s="112">
        <f>AVERAGE(C13:C15)</f>
        <v>100</v>
      </c>
      <c r="E13" s="44" t="s">
        <v>618</v>
      </c>
    </row>
    <row r="14" spans="1:5" ht="141" customHeight="1" x14ac:dyDescent="0.25">
      <c r="A14" s="232"/>
      <c r="B14" s="42" t="s">
        <v>617</v>
      </c>
      <c r="C14" s="43">
        <v>100</v>
      </c>
      <c r="D14" s="111"/>
      <c r="E14" s="46"/>
    </row>
    <row r="15" spans="1:5" ht="84.75" customHeight="1" x14ac:dyDescent="0.25">
      <c r="A15" s="231"/>
      <c r="B15" s="42" t="s">
        <v>616</v>
      </c>
      <c r="C15" s="43">
        <v>100</v>
      </c>
      <c r="D15" s="124"/>
      <c r="E15" s="48"/>
    </row>
    <row r="16" spans="1:5" ht="45" x14ac:dyDescent="0.25">
      <c r="A16" s="233" t="s">
        <v>615</v>
      </c>
      <c r="B16" s="42" t="s">
        <v>597</v>
      </c>
      <c r="C16" s="43">
        <v>100</v>
      </c>
      <c r="D16" s="122">
        <f>AVERAGE(C16:C19)</f>
        <v>100</v>
      </c>
      <c r="E16" s="31" t="s">
        <v>614</v>
      </c>
    </row>
    <row r="17" spans="1:5" ht="75" x14ac:dyDescent="0.25">
      <c r="A17" s="232"/>
      <c r="B17" s="42" t="s">
        <v>613</v>
      </c>
      <c r="C17" s="43">
        <v>100</v>
      </c>
      <c r="D17" s="122"/>
      <c r="E17" s="31"/>
    </row>
    <row r="18" spans="1:5" ht="102" customHeight="1" x14ac:dyDescent="0.25">
      <c r="A18" s="232"/>
      <c r="B18" s="42" t="s">
        <v>612</v>
      </c>
      <c r="C18" s="43">
        <v>100</v>
      </c>
      <c r="D18" s="122"/>
      <c r="E18" s="31"/>
    </row>
    <row r="19" spans="1:5" ht="45" x14ac:dyDescent="0.25">
      <c r="A19" s="232"/>
      <c r="B19" s="42" t="s">
        <v>611</v>
      </c>
      <c r="C19" s="43">
        <v>100</v>
      </c>
      <c r="D19" s="122"/>
      <c r="E19" s="31"/>
    </row>
    <row r="20" spans="1:5" ht="75" x14ac:dyDescent="0.25">
      <c r="A20" s="233" t="s">
        <v>610</v>
      </c>
      <c r="B20" s="42" t="s">
        <v>609</v>
      </c>
      <c r="C20" s="43">
        <v>100</v>
      </c>
      <c r="D20" s="122">
        <f>AVERAGE(C20:C23)</f>
        <v>100</v>
      </c>
      <c r="E20" s="31" t="s">
        <v>608</v>
      </c>
    </row>
    <row r="21" spans="1:5" ht="60" x14ac:dyDescent="0.25">
      <c r="A21" s="232"/>
      <c r="B21" s="42" t="s">
        <v>607</v>
      </c>
      <c r="C21" s="43">
        <v>100</v>
      </c>
      <c r="D21" s="122"/>
      <c r="E21" s="31"/>
    </row>
    <row r="22" spans="1:5" ht="45" x14ac:dyDescent="0.25">
      <c r="A22" s="232"/>
      <c r="B22" s="42" t="s">
        <v>606</v>
      </c>
      <c r="C22" s="43">
        <v>100</v>
      </c>
      <c r="D22" s="122"/>
      <c r="E22" s="31"/>
    </row>
    <row r="23" spans="1:5" ht="75" x14ac:dyDescent="0.25">
      <c r="A23" s="232"/>
      <c r="B23" s="42" t="s">
        <v>605</v>
      </c>
      <c r="C23" s="43">
        <v>100</v>
      </c>
      <c r="D23" s="122"/>
      <c r="E23" s="31"/>
    </row>
    <row r="24" spans="1:5" ht="107.25" customHeight="1" x14ac:dyDescent="0.25">
      <c r="A24" s="233" t="s">
        <v>604</v>
      </c>
      <c r="B24" s="42" t="s">
        <v>603</v>
      </c>
      <c r="C24" s="43">
        <v>100</v>
      </c>
      <c r="D24" s="122">
        <f>AVERAGE(C24:C27)</f>
        <v>100</v>
      </c>
      <c r="E24" s="31" t="s">
        <v>602</v>
      </c>
    </row>
    <row r="25" spans="1:5" ht="81" customHeight="1" x14ac:dyDescent="0.25">
      <c r="A25" s="232"/>
      <c r="B25" s="42" t="s">
        <v>601</v>
      </c>
      <c r="C25" s="43">
        <v>100</v>
      </c>
      <c r="D25" s="122"/>
      <c r="E25" s="31"/>
    </row>
    <row r="26" spans="1:5" ht="45" x14ac:dyDescent="0.25">
      <c r="A26" s="232"/>
      <c r="B26" s="42" t="s">
        <v>600</v>
      </c>
      <c r="C26" s="43">
        <v>100</v>
      </c>
      <c r="D26" s="122"/>
      <c r="E26" s="31"/>
    </row>
    <row r="27" spans="1:5" ht="165" customHeight="1" x14ac:dyDescent="0.25">
      <c r="A27" s="232"/>
      <c r="B27" s="42" t="s">
        <v>599</v>
      </c>
      <c r="C27" s="43">
        <v>100</v>
      </c>
      <c r="D27" s="122"/>
      <c r="E27" s="31"/>
    </row>
    <row r="28" spans="1:5" ht="45" x14ac:dyDescent="0.25">
      <c r="A28" s="234" t="s">
        <v>598</v>
      </c>
      <c r="B28" s="42" t="s">
        <v>597</v>
      </c>
      <c r="C28" s="43">
        <v>100</v>
      </c>
      <c r="D28" s="122">
        <f>AVERAGE(C28:C31)</f>
        <v>100</v>
      </c>
      <c r="E28" s="31" t="s">
        <v>596</v>
      </c>
    </row>
    <row r="29" spans="1:5" ht="75" x14ac:dyDescent="0.25">
      <c r="A29" s="234"/>
      <c r="B29" s="42" t="s">
        <v>595</v>
      </c>
      <c r="C29" s="43">
        <v>100</v>
      </c>
      <c r="D29" s="122"/>
      <c r="E29" s="31"/>
    </row>
    <row r="30" spans="1:5" ht="75" x14ac:dyDescent="0.25">
      <c r="A30" s="234"/>
      <c r="B30" s="42" t="s">
        <v>594</v>
      </c>
      <c r="C30" s="43">
        <v>100</v>
      </c>
      <c r="D30" s="122"/>
      <c r="E30" s="31"/>
    </row>
    <row r="31" spans="1:5" ht="45" x14ac:dyDescent="0.25">
      <c r="A31" s="234"/>
      <c r="B31" s="42" t="s">
        <v>593</v>
      </c>
      <c r="C31" s="43">
        <v>100</v>
      </c>
      <c r="D31" s="122"/>
      <c r="E31" s="31"/>
    </row>
    <row r="32" spans="1:5" ht="45" x14ac:dyDescent="0.25">
      <c r="A32" s="234" t="s">
        <v>592</v>
      </c>
      <c r="B32" s="42" t="s">
        <v>591</v>
      </c>
      <c r="C32" s="43">
        <v>100</v>
      </c>
      <c r="D32" s="112">
        <f>AVERAGE(C32:C34)</f>
        <v>100</v>
      </c>
      <c r="E32" s="44" t="s">
        <v>590</v>
      </c>
    </row>
    <row r="33" spans="1:5" ht="30" x14ac:dyDescent="0.25">
      <c r="A33" s="234"/>
      <c r="B33" s="42" t="s">
        <v>589</v>
      </c>
      <c r="C33" s="43">
        <v>100</v>
      </c>
      <c r="D33" s="111"/>
      <c r="E33" s="46"/>
    </row>
    <row r="34" spans="1:5" ht="45" x14ac:dyDescent="0.25">
      <c r="A34" s="234"/>
      <c r="B34" s="42" t="s">
        <v>588</v>
      </c>
      <c r="C34" s="43">
        <v>100</v>
      </c>
      <c r="D34" s="124"/>
      <c r="E34" s="48"/>
    </row>
    <row r="35" spans="1:5" ht="75" x14ac:dyDescent="0.25">
      <c r="A35" s="234" t="s">
        <v>587</v>
      </c>
      <c r="B35" s="42" t="s">
        <v>586</v>
      </c>
      <c r="C35" s="43">
        <v>100</v>
      </c>
      <c r="D35" s="112">
        <f>AVERAGE(C35:C36)</f>
        <v>100</v>
      </c>
      <c r="E35" s="44" t="s">
        <v>585</v>
      </c>
    </row>
    <row r="36" spans="1:5" ht="75" x14ac:dyDescent="0.25">
      <c r="A36" s="233"/>
      <c r="B36" s="49" t="s">
        <v>584</v>
      </c>
      <c r="C36" s="50">
        <v>100</v>
      </c>
      <c r="D36" s="111"/>
      <c r="E36" s="48"/>
    </row>
    <row r="37" spans="1:5" ht="75" customHeight="1" x14ac:dyDescent="0.25">
      <c r="A37" s="234" t="s">
        <v>583</v>
      </c>
      <c r="B37" s="42" t="s">
        <v>582</v>
      </c>
      <c r="C37" s="43">
        <v>100</v>
      </c>
      <c r="D37" s="122">
        <f>AVERAGE(C37:C39)</f>
        <v>100</v>
      </c>
      <c r="E37" s="44" t="s">
        <v>581</v>
      </c>
    </row>
    <row r="38" spans="1:5" ht="75" x14ac:dyDescent="0.25">
      <c r="A38" s="234"/>
      <c r="B38" s="42" t="s">
        <v>580</v>
      </c>
      <c r="C38" s="43">
        <v>100</v>
      </c>
      <c r="D38" s="122"/>
      <c r="E38" s="46"/>
    </row>
    <row r="39" spans="1:5" ht="30" x14ac:dyDescent="0.25">
      <c r="A39" s="234"/>
      <c r="B39" s="42" t="s">
        <v>568</v>
      </c>
      <c r="C39" s="43">
        <v>100</v>
      </c>
      <c r="D39" s="122"/>
      <c r="E39" s="48"/>
    </row>
    <row r="40" spans="1:5" ht="45" x14ac:dyDescent="0.25">
      <c r="A40" s="233" t="s">
        <v>579</v>
      </c>
      <c r="B40" s="180" t="s">
        <v>578</v>
      </c>
      <c r="C40" s="235">
        <v>100</v>
      </c>
      <c r="D40" s="122">
        <f>AVERAGE(C40:C42)</f>
        <v>100</v>
      </c>
      <c r="E40" s="44" t="s">
        <v>577</v>
      </c>
    </row>
    <row r="41" spans="1:5" ht="75" x14ac:dyDescent="0.25">
      <c r="A41" s="232"/>
      <c r="B41" s="180" t="s">
        <v>576</v>
      </c>
      <c r="C41" s="235">
        <v>100</v>
      </c>
      <c r="D41" s="122"/>
      <c r="E41" s="46"/>
    </row>
    <row r="42" spans="1:5" ht="75" x14ac:dyDescent="0.25">
      <c r="A42" s="231"/>
      <c r="B42" s="180" t="s">
        <v>575</v>
      </c>
      <c r="C42" s="235">
        <v>100</v>
      </c>
      <c r="D42" s="122"/>
      <c r="E42" s="48"/>
    </row>
    <row r="43" spans="1:5" ht="60" x14ac:dyDescent="0.25">
      <c r="A43" s="233" t="s">
        <v>574</v>
      </c>
      <c r="B43" s="180" t="s">
        <v>573</v>
      </c>
      <c r="C43" s="235">
        <v>100</v>
      </c>
      <c r="D43" s="122">
        <f>AVERAGE(C43:C45)</f>
        <v>100</v>
      </c>
      <c r="E43" s="44" t="s">
        <v>572</v>
      </c>
    </row>
    <row r="44" spans="1:5" ht="75" x14ac:dyDescent="0.25">
      <c r="A44" s="232"/>
      <c r="B44" s="180" t="s">
        <v>571</v>
      </c>
      <c r="C44" s="235">
        <v>100</v>
      </c>
      <c r="D44" s="122"/>
      <c r="E44" s="46"/>
    </row>
    <row r="45" spans="1:5" ht="75" x14ac:dyDescent="0.25">
      <c r="A45" s="231"/>
      <c r="B45" s="180" t="s">
        <v>570</v>
      </c>
      <c r="C45" s="235">
        <v>100</v>
      </c>
      <c r="D45" s="122"/>
      <c r="E45" s="48"/>
    </row>
    <row r="46" spans="1:5" ht="30" x14ac:dyDescent="0.25">
      <c r="A46" s="233" t="s">
        <v>569</v>
      </c>
      <c r="B46" s="180" t="s">
        <v>568</v>
      </c>
      <c r="C46" s="235">
        <v>100</v>
      </c>
      <c r="D46" s="122">
        <f>AVERAGE(C46:C48)</f>
        <v>100</v>
      </c>
      <c r="E46" s="44" t="s">
        <v>567</v>
      </c>
    </row>
    <row r="47" spans="1:5" ht="45" x14ac:dyDescent="0.25">
      <c r="A47" s="232"/>
      <c r="B47" s="180" t="s">
        <v>566</v>
      </c>
      <c r="C47" s="235">
        <v>100</v>
      </c>
      <c r="D47" s="122"/>
      <c r="E47" s="46"/>
    </row>
    <row r="48" spans="1:5" ht="45" x14ac:dyDescent="0.25">
      <c r="A48" s="231"/>
      <c r="B48" s="180" t="s">
        <v>565</v>
      </c>
      <c r="C48" s="235">
        <v>100</v>
      </c>
      <c r="D48" s="122"/>
      <c r="E48" s="48"/>
    </row>
    <row r="49" spans="1:5" ht="60" x14ac:dyDescent="0.25">
      <c r="A49" s="233" t="s">
        <v>564</v>
      </c>
      <c r="B49" s="180" t="s">
        <v>563</v>
      </c>
      <c r="C49" s="235">
        <v>100</v>
      </c>
      <c r="D49" s="122">
        <f>AVERAGE(C49:C51)</f>
        <v>100</v>
      </c>
      <c r="E49" s="44" t="s">
        <v>562</v>
      </c>
    </row>
    <row r="50" spans="1:5" ht="75" x14ac:dyDescent="0.25">
      <c r="A50" s="232"/>
      <c r="B50" s="180" t="s">
        <v>561</v>
      </c>
      <c r="C50" s="235">
        <v>100</v>
      </c>
      <c r="D50" s="122"/>
      <c r="E50" s="46"/>
    </row>
    <row r="51" spans="1:5" ht="75" x14ac:dyDescent="0.25">
      <c r="A51" s="231"/>
      <c r="B51" s="180" t="s">
        <v>560</v>
      </c>
      <c r="C51" s="235">
        <v>100</v>
      </c>
      <c r="D51" s="122"/>
      <c r="E51" s="48"/>
    </row>
    <row r="52" spans="1:5" ht="45" x14ac:dyDescent="0.25">
      <c r="A52" s="233" t="s">
        <v>559</v>
      </c>
      <c r="B52" s="180" t="s">
        <v>558</v>
      </c>
      <c r="C52" s="235">
        <v>100</v>
      </c>
      <c r="D52" s="122">
        <f>AVERAGE(C52:C54)</f>
        <v>100</v>
      </c>
      <c r="E52" s="44" t="s">
        <v>557</v>
      </c>
    </row>
    <row r="53" spans="1:5" ht="75" x14ac:dyDescent="0.25">
      <c r="A53" s="232"/>
      <c r="B53" s="180" t="s">
        <v>556</v>
      </c>
      <c r="C53" s="235">
        <v>100</v>
      </c>
      <c r="D53" s="122"/>
      <c r="E53" s="46"/>
    </row>
    <row r="54" spans="1:5" ht="60" x14ac:dyDescent="0.25">
      <c r="A54" s="231"/>
      <c r="B54" s="180" t="s">
        <v>555</v>
      </c>
      <c r="C54" s="235">
        <v>100</v>
      </c>
      <c r="D54" s="122"/>
      <c r="E54" s="48"/>
    </row>
    <row r="55" spans="1:5" ht="45" x14ac:dyDescent="0.25">
      <c r="A55" s="233" t="s">
        <v>554</v>
      </c>
      <c r="B55" s="180" t="s">
        <v>553</v>
      </c>
      <c r="C55" s="235">
        <v>100</v>
      </c>
      <c r="D55" s="122">
        <f>AVERAGE(C55:C57)</f>
        <v>100</v>
      </c>
      <c r="E55" s="44" t="s">
        <v>552</v>
      </c>
    </row>
    <row r="56" spans="1:5" ht="60" x14ac:dyDescent="0.25">
      <c r="A56" s="232"/>
      <c r="B56" s="180" t="s">
        <v>551</v>
      </c>
      <c r="C56" s="235">
        <v>100</v>
      </c>
      <c r="D56" s="122"/>
      <c r="E56" s="46"/>
    </row>
    <row r="57" spans="1:5" ht="45" x14ac:dyDescent="0.25">
      <c r="A57" s="231"/>
      <c r="B57" s="180" t="s">
        <v>550</v>
      </c>
      <c r="C57" s="235">
        <v>100</v>
      </c>
      <c r="D57" s="122"/>
      <c r="E57" s="48"/>
    </row>
    <row r="58" spans="1:5" ht="105" x14ac:dyDescent="0.25">
      <c r="A58" s="233" t="s">
        <v>549</v>
      </c>
      <c r="B58" s="180" t="s">
        <v>548</v>
      </c>
      <c r="C58" s="235">
        <v>100</v>
      </c>
      <c r="D58" s="122">
        <f>AVERAGE(C58:C60)</f>
        <v>100</v>
      </c>
      <c r="E58" s="44" t="s">
        <v>547</v>
      </c>
    </row>
    <row r="59" spans="1:5" ht="105" x14ac:dyDescent="0.25">
      <c r="A59" s="232"/>
      <c r="B59" s="180" t="s">
        <v>546</v>
      </c>
      <c r="C59" s="235">
        <v>100</v>
      </c>
      <c r="D59" s="122"/>
      <c r="E59" s="46"/>
    </row>
    <row r="60" spans="1:5" ht="90" x14ac:dyDescent="0.25">
      <c r="A60" s="231"/>
      <c r="B60" s="180" t="s">
        <v>545</v>
      </c>
      <c r="C60" s="235">
        <v>100</v>
      </c>
      <c r="D60" s="122"/>
      <c r="E60" s="48"/>
    </row>
    <row r="61" spans="1:5" ht="62.25" customHeight="1" x14ac:dyDescent="0.25">
      <c r="A61" s="233" t="s">
        <v>543</v>
      </c>
      <c r="B61" s="180" t="s">
        <v>543</v>
      </c>
      <c r="C61" s="235">
        <v>100</v>
      </c>
      <c r="D61" s="122">
        <f>AVERAGE(C61:C63)</f>
        <v>100</v>
      </c>
      <c r="E61" s="44" t="s">
        <v>544</v>
      </c>
    </row>
    <row r="62" spans="1:5" ht="67.5" customHeight="1" x14ac:dyDescent="0.25">
      <c r="A62" s="232"/>
      <c r="B62" s="180" t="s">
        <v>543</v>
      </c>
      <c r="C62" s="235">
        <v>100</v>
      </c>
      <c r="D62" s="122"/>
      <c r="E62" s="46"/>
    </row>
    <row r="63" spans="1:5" ht="60.75" customHeight="1" x14ac:dyDescent="0.25">
      <c r="A63" s="231"/>
      <c r="B63" s="180" t="s">
        <v>543</v>
      </c>
      <c r="C63" s="235">
        <v>100</v>
      </c>
      <c r="D63" s="122"/>
      <c r="E63" s="48"/>
    </row>
    <row r="64" spans="1:5" ht="45" x14ac:dyDescent="0.25">
      <c r="A64" s="234" t="s">
        <v>542</v>
      </c>
      <c r="B64" s="42" t="s">
        <v>541</v>
      </c>
      <c r="C64" s="43">
        <v>100</v>
      </c>
      <c r="D64" s="122">
        <f>AVERAGE(C64:C67)</f>
        <v>100</v>
      </c>
      <c r="E64" s="31" t="s">
        <v>540</v>
      </c>
    </row>
    <row r="65" spans="1:5" ht="45" x14ac:dyDescent="0.25">
      <c r="A65" s="234"/>
      <c r="B65" s="42" t="s">
        <v>539</v>
      </c>
      <c r="C65" s="43">
        <v>100</v>
      </c>
      <c r="D65" s="122"/>
      <c r="E65" s="31"/>
    </row>
    <row r="66" spans="1:5" ht="30" x14ac:dyDescent="0.25">
      <c r="A66" s="234"/>
      <c r="B66" s="42" t="s">
        <v>538</v>
      </c>
      <c r="C66" s="43">
        <v>100</v>
      </c>
      <c r="D66" s="122"/>
      <c r="E66" s="31"/>
    </row>
    <row r="67" spans="1:5" ht="60" x14ac:dyDescent="0.25">
      <c r="A67" s="234"/>
      <c r="B67" s="42" t="s">
        <v>537</v>
      </c>
      <c r="C67" s="43">
        <v>100</v>
      </c>
      <c r="D67" s="122"/>
      <c r="E67" s="31"/>
    </row>
    <row r="68" spans="1:5" ht="90" x14ac:dyDescent="0.25">
      <c r="A68" s="233" t="s">
        <v>536</v>
      </c>
      <c r="B68" s="180" t="s">
        <v>535</v>
      </c>
      <c r="C68" s="43">
        <v>100</v>
      </c>
      <c r="D68" s="122">
        <f>AVERAGE(C68:C70)</f>
        <v>100</v>
      </c>
      <c r="E68" s="44" t="s">
        <v>534</v>
      </c>
    </row>
    <row r="69" spans="1:5" ht="90" x14ac:dyDescent="0.25">
      <c r="A69" s="232"/>
      <c r="B69" s="180" t="s">
        <v>533</v>
      </c>
      <c r="C69" s="43">
        <v>100</v>
      </c>
      <c r="D69" s="122"/>
      <c r="E69" s="46"/>
    </row>
    <row r="70" spans="1:5" ht="75" x14ac:dyDescent="0.25">
      <c r="A70" s="231"/>
      <c r="B70" s="180" t="s">
        <v>532</v>
      </c>
      <c r="C70" s="43">
        <v>100</v>
      </c>
      <c r="D70" s="122"/>
      <c r="E70" s="48"/>
    </row>
    <row r="71" spans="1:5" ht="119.25" customHeight="1" x14ac:dyDescent="0.25">
      <c r="A71" s="230" t="s">
        <v>531</v>
      </c>
      <c r="B71" s="180" t="s">
        <v>530</v>
      </c>
      <c r="C71" s="43">
        <v>100</v>
      </c>
      <c r="D71" s="11">
        <f>AVERAGE(C71)</f>
        <v>100</v>
      </c>
      <c r="E71" s="229" t="s">
        <v>529</v>
      </c>
    </row>
    <row r="72" spans="1:5" ht="18.75" customHeight="1" x14ac:dyDescent="0.25">
      <c r="A72" s="28"/>
      <c r="B72" s="28"/>
      <c r="C72" s="28"/>
      <c r="D72" s="28"/>
      <c r="E72" s="28"/>
    </row>
    <row r="73" spans="1:5" ht="20.100000000000001" customHeight="1" x14ac:dyDescent="0.25">
      <c r="A73" s="57" t="s">
        <v>78</v>
      </c>
      <c r="B73" s="58"/>
      <c r="C73" s="139"/>
      <c r="D73" s="60">
        <f>AVERAGE(D13:D71)</f>
        <v>100</v>
      </c>
      <c r="E73" s="61"/>
    </row>
    <row r="74" spans="1:5" ht="20.100000000000001" customHeight="1" x14ac:dyDescent="0.25">
      <c r="A74" s="57" t="s">
        <v>79</v>
      </c>
      <c r="B74" s="58"/>
      <c r="C74" s="224">
        <f>D73</f>
        <v>100</v>
      </c>
      <c r="D74" s="77"/>
      <c r="E74" s="61"/>
    </row>
    <row r="75" spans="1:5" ht="22.5" customHeight="1" x14ac:dyDescent="0.25">
      <c r="A75" s="28"/>
      <c r="B75" s="28"/>
      <c r="C75" s="28"/>
      <c r="D75" s="28"/>
      <c r="E75" s="28"/>
    </row>
    <row r="76" spans="1:5" ht="15.75" customHeight="1" x14ac:dyDescent="0.25">
      <c r="A76" s="97"/>
      <c r="B76" s="96"/>
      <c r="C76" s="96"/>
      <c r="D76" s="96"/>
      <c r="E76" s="95"/>
    </row>
    <row r="77" spans="1:5" ht="34.5" customHeight="1" x14ac:dyDescent="0.25">
      <c r="A77" s="64" t="s">
        <v>80</v>
      </c>
      <c r="B77" s="65"/>
      <c r="C77" s="76">
        <f>C74</f>
        <v>100</v>
      </c>
      <c r="D77" s="76"/>
      <c r="E77" s="75"/>
    </row>
    <row r="78" spans="1:5" x14ac:dyDescent="0.25">
      <c r="A78" s="23" t="s">
        <v>81</v>
      </c>
      <c r="B78" s="23"/>
      <c r="C78" s="23"/>
      <c r="D78" s="23"/>
      <c r="E78" s="23"/>
    </row>
    <row r="79" spans="1:5" ht="114.75" customHeight="1" x14ac:dyDescent="0.25">
      <c r="A79" s="200" t="s">
        <v>528</v>
      </c>
      <c r="B79" s="173"/>
      <c r="C79" s="173"/>
      <c r="D79" s="173"/>
      <c r="E79" s="173"/>
    </row>
    <row r="80" spans="1:5" ht="5.0999999999999996" customHeight="1" x14ac:dyDescent="0.25">
      <c r="A80" s="17"/>
      <c r="B80" s="17"/>
      <c r="C80" s="17"/>
      <c r="D80" s="17"/>
      <c r="E80" s="17"/>
    </row>
    <row r="81" spans="1:5" x14ac:dyDescent="0.25">
      <c r="A81" s="30" t="s">
        <v>83</v>
      </c>
      <c r="B81" s="30"/>
      <c r="C81" s="30"/>
      <c r="D81" s="30"/>
      <c r="E81" s="30"/>
    </row>
    <row r="82" spans="1:5" ht="69.95" customHeight="1" x14ac:dyDescent="0.25">
      <c r="A82" s="68" t="s">
        <v>527</v>
      </c>
      <c r="B82" s="68"/>
      <c r="C82" s="68"/>
      <c r="D82" s="68"/>
      <c r="E82" s="68"/>
    </row>
    <row r="83" spans="1:5" ht="5.0999999999999996" customHeight="1" x14ac:dyDescent="0.25">
      <c r="A83" s="28"/>
      <c r="B83" s="28"/>
      <c r="C83" s="28"/>
      <c r="D83" s="28"/>
      <c r="E83" s="28"/>
    </row>
    <row r="84" spans="1:5" x14ac:dyDescent="0.25">
      <c r="A84" s="5" t="s">
        <v>85</v>
      </c>
      <c r="B84" s="69">
        <v>45686</v>
      </c>
      <c r="C84" s="19"/>
      <c r="D84" s="19"/>
      <c r="E84" s="19"/>
    </row>
    <row r="85" spans="1:5" ht="37.5" customHeight="1" x14ac:dyDescent="0.25">
      <c r="A85" s="6" t="s">
        <v>86</v>
      </c>
      <c r="B85" s="70" t="s">
        <v>461</v>
      </c>
      <c r="C85" s="70"/>
      <c r="D85" s="70"/>
      <c r="E85" s="70"/>
    </row>
    <row r="86" spans="1:5" ht="39.75" customHeight="1" x14ac:dyDescent="0.25">
      <c r="A86" s="6" t="s">
        <v>88</v>
      </c>
      <c r="B86" s="70" t="s">
        <v>46</v>
      </c>
      <c r="C86" s="70"/>
      <c r="D86" s="70"/>
      <c r="E86" s="70"/>
    </row>
  </sheetData>
  <mergeCells count="82">
    <mergeCell ref="A81:E81"/>
    <mergeCell ref="A82:E82"/>
    <mergeCell ref="A78:E78"/>
    <mergeCell ref="A77:B77"/>
    <mergeCell ref="B6:E6"/>
    <mergeCell ref="B7:E7"/>
    <mergeCell ref="B86:E86"/>
    <mergeCell ref="B84:E84"/>
    <mergeCell ref="B85:E85"/>
    <mergeCell ref="A76:E76"/>
    <mergeCell ref="C77:E77"/>
    <mergeCell ref="A83:E83"/>
    <mergeCell ref="A79:E79"/>
    <mergeCell ref="A80:E80"/>
    <mergeCell ref="A46:A48"/>
    <mergeCell ref="D46:D48"/>
    <mergeCell ref="A49:A51"/>
    <mergeCell ref="D49:D51"/>
    <mergeCell ref="A1:E1"/>
    <mergeCell ref="A2:E2"/>
    <mergeCell ref="A3:E3"/>
    <mergeCell ref="A4:E4"/>
    <mergeCell ref="A8:E8"/>
    <mergeCell ref="B5:E5"/>
    <mergeCell ref="A13:A15"/>
    <mergeCell ref="D13:D15"/>
    <mergeCell ref="A40:A42"/>
    <mergeCell ref="D40:D42"/>
    <mergeCell ref="A43:A45"/>
    <mergeCell ref="D43:D45"/>
    <mergeCell ref="A35:A36"/>
    <mergeCell ref="D35:D36"/>
    <mergeCell ref="A37:A39"/>
    <mergeCell ref="D37:D39"/>
    <mergeCell ref="C74:D74"/>
    <mergeCell ref="A11:E11"/>
    <mergeCell ref="A72:E72"/>
    <mergeCell ref="E13:E15"/>
    <mergeCell ref="A73:B73"/>
    <mergeCell ref="A74:B74"/>
    <mergeCell ref="D20:D23"/>
    <mergeCell ref="E20:E23"/>
    <mergeCell ref="A28:A31"/>
    <mergeCell ref="D28:D31"/>
    <mergeCell ref="E28:E31"/>
    <mergeCell ref="A32:A34"/>
    <mergeCell ref="D32:D34"/>
    <mergeCell ref="A10:E10"/>
    <mergeCell ref="A9:E9"/>
    <mergeCell ref="A24:A27"/>
    <mergeCell ref="D24:D27"/>
    <mergeCell ref="E24:E27"/>
    <mergeCell ref="A75:E75"/>
    <mergeCell ref="A16:A19"/>
    <mergeCell ref="E16:E19"/>
    <mergeCell ref="D16:D19"/>
    <mergeCell ref="A20:A23"/>
    <mergeCell ref="D61:D63"/>
    <mergeCell ref="A64:A67"/>
    <mergeCell ref="D64:D67"/>
    <mergeCell ref="A52:A54"/>
    <mergeCell ref="D52:D54"/>
    <mergeCell ref="A55:A57"/>
    <mergeCell ref="D55:D57"/>
    <mergeCell ref="E32:E34"/>
    <mergeCell ref="E35:E36"/>
    <mergeCell ref="E37:E39"/>
    <mergeCell ref="E40:E42"/>
    <mergeCell ref="E43:E45"/>
    <mergeCell ref="A68:A70"/>
    <mergeCell ref="D68:D70"/>
    <mergeCell ref="A58:A60"/>
    <mergeCell ref="D58:D60"/>
    <mergeCell ref="A61:A63"/>
    <mergeCell ref="E68:E70"/>
    <mergeCell ref="E46:E48"/>
    <mergeCell ref="E49:E51"/>
    <mergeCell ref="E52:E54"/>
    <mergeCell ref="E55:E57"/>
    <mergeCell ref="E58:E60"/>
    <mergeCell ref="E64:E67"/>
    <mergeCell ref="E61:E6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E9FE-2C3D-439D-B346-ED7DCBDC1EF5}">
  <sheetPr>
    <pageSetUpPr fitToPage="1"/>
  </sheetPr>
  <dimension ref="A1:E36"/>
  <sheetViews>
    <sheetView topLeftCell="A20" workbookViewId="0">
      <selection activeCell="C23" sqref="C23:E24"/>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33" t="s">
        <v>633</v>
      </c>
      <c r="C5" s="134"/>
      <c r="D5" s="134"/>
      <c r="E5" s="135"/>
    </row>
    <row r="6" spans="1:5" ht="20.100000000000001" customHeight="1" x14ac:dyDescent="0.25">
      <c r="A6" s="35" t="s">
        <v>5</v>
      </c>
      <c r="B6" s="36" t="s">
        <v>6</v>
      </c>
      <c r="C6" s="36"/>
      <c r="D6" s="36"/>
      <c r="E6" s="36"/>
    </row>
    <row r="7" spans="1:5" ht="20.100000000000001" customHeight="1" x14ac:dyDescent="0.25">
      <c r="A7" s="2" t="s">
        <v>7</v>
      </c>
      <c r="B7" s="38" t="s">
        <v>6</v>
      </c>
      <c r="C7" s="38"/>
      <c r="D7" s="38"/>
      <c r="E7" s="38"/>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632</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71.25" customHeight="1" x14ac:dyDescent="0.25">
      <c r="A13" s="233" t="s">
        <v>631</v>
      </c>
      <c r="B13" s="42" t="s">
        <v>630</v>
      </c>
      <c r="C13" s="43">
        <v>100</v>
      </c>
      <c r="D13" s="112">
        <f>AVERAGE(C13:C15)</f>
        <v>100</v>
      </c>
      <c r="E13" s="86" t="s">
        <v>629</v>
      </c>
    </row>
    <row r="14" spans="1:5" ht="102.75" customHeight="1" x14ac:dyDescent="0.25">
      <c r="A14" s="232"/>
      <c r="B14" s="42" t="s">
        <v>628</v>
      </c>
      <c r="C14" s="43">
        <v>100</v>
      </c>
      <c r="D14" s="111"/>
      <c r="E14" s="83"/>
    </row>
    <row r="15" spans="1:5" ht="51" customHeight="1" x14ac:dyDescent="0.25">
      <c r="A15" s="232"/>
      <c r="B15" s="42" t="s">
        <v>627</v>
      </c>
      <c r="C15" s="43">
        <v>100</v>
      </c>
      <c r="D15" s="111"/>
      <c r="E15" s="83"/>
    </row>
    <row r="16" spans="1:5" x14ac:dyDescent="0.25">
      <c r="A16" s="42"/>
      <c r="B16" s="42" t="s">
        <v>626</v>
      </c>
      <c r="C16" s="43">
        <v>100</v>
      </c>
      <c r="D16" s="43">
        <f>(C16)</f>
        <v>100</v>
      </c>
      <c r="E16" s="42"/>
    </row>
    <row r="17" spans="1:5" ht="18.75" customHeight="1" x14ac:dyDescent="0.25">
      <c r="A17" s="28"/>
      <c r="B17" s="28"/>
      <c r="C17" s="28"/>
      <c r="D17" s="28"/>
      <c r="E17" s="28"/>
    </row>
    <row r="18" spans="1:5" ht="20.100000000000001" customHeight="1" x14ac:dyDescent="0.25">
      <c r="A18" s="57" t="s">
        <v>78</v>
      </c>
      <c r="B18" s="58"/>
      <c r="C18" s="125"/>
      <c r="D18" s="238">
        <f>AVERAGE(D13:D16)</f>
        <v>100</v>
      </c>
      <c r="E18" s="61"/>
    </row>
    <row r="19" spans="1:5" ht="20.100000000000001" customHeight="1" x14ac:dyDescent="0.25">
      <c r="A19" s="57" t="s">
        <v>79</v>
      </c>
      <c r="B19" s="58"/>
      <c r="C19" s="237">
        <f>D18</f>
        <v>100</v>
      </c>
      <c r="D19" s="236"/>
      <c r="E19" s="61"/>
    </row>
    <row r="20" spans="1:5" ht="22.5" customHeight="1" x14ac:dyDescent="0.25">
      <c r="A20" s="28"/>
      <c r="B20" s="28"/>
      <c r="C20" s="28"/>
      <c r="D20" s="28"/>
      <c r="E20" s="28"/>
    </row>
    <row r="21" spans="1:5" x14ac:dyDescent="0.25">
      <c r="A21" s="110" t="s">
        <v>138</v>
      </c>
      <c r="B21" s="109"/>
      <c r="C21" s="109"/>
      <c r="D21" s="109"/>
      <c r="E21" s="108"/>
    </row>
    <row r="22" spans="1:5" ht="34.5" customHeight="1" x14ac:dyDescent="0.25">
      <c r="A22" s="107" t="s">
        <v>137</v>
      </c>
      <c r="B22" s="106"/>
      <c r="C22" s="105" t="s">
        <v>136</v>
      </c>
      <c r="D22" s="105"/>
      <c r="E22" s="104"/>
    </row>
    <row r="23" spans="1:5" ht="47.25" customHeight="1" x14ac:dyDescent="0.25">
      <c r="A23" s="103" t="s">
        <v>625</v>
      </c>
      <c r="B23" s="102"/>
      <c r="C23" s="101">
        <v>97.8</v>
      </c>
      <c r="D23" s="101"/>
      <c r="E23" s="100"/>
    </row>
    <row r="24" spans="1:5" ht="46.5" customHeight="1" x14ac:dyDescent="0.25">
      <c r="A24" s="103" t="s">
        <v>624</v>
      </c>
      <c r="B24" s="102"/>
      <c r="C24" s="101">
        <v>94.7</v>
      </c>
      <c r="D24" s="101"/>
      <c r="E24" s="100"/>
    </row>
    <row r="25" spans="1:5" ht="34.5" customHeight="1" x14ac:dyDescent="0.25">
      <c r="A25" s="64" t="s">
        <v>133</v>
      </c>
      <c r="B25" s="65"/>
      <c r="C25" s="146">
        <f>AVERAGE(C23:E24)</f>
        <v>96.25</v>
      </c>
      <c r="D25" s="147"/>
      <c r="E25" s="148"/>
    </row>
    <row r="26" spans="1:5" ht="15.75" customHeight="1" x14ac:dyDescent="0.25">
      <c r="A26" s="97"/>
      <c r="B26" s="96"/>
      <c r="C26" s="96"/>
      <c r="D26" s="96"/>
      <c r="E26" s="95"/>
    </row>
    <row r="27" spans="1:5" ht="34.5" customHeight="1" x14ac:dyDescent="0.25">
      <c r="A27" s="64" t="s">
        <v>132</v>
      </c>
      <c r="B27" s="65"/>
      <c r="C27" s="94">
        <f>(C19+C25)/2</f>
        <v>98.125</v>
      </c>
      <c r="D27" s="94"/>
      <c r="E27" s="93"/>
    </row>
    <row r="28" spans="1:5" x14ac:dyDescent="0.25">
      <c r="A28" s="23" t="s">
        <v>81</v>
      </c>
      <c r="B28" s="23"/>
      <c r="C28" s="23"/>
      <c r="D28" s="23"/>
      <c r="E28" s="23"/>
    </row>
    <row r="29" spans="1:5" ht="99" customHeight="1" x14ac:dyDescent="0.25">
      <c r="A29" s="151" t="s">
        <v>623</v>
      </c>
      <c r="B29" s="151"/>
      <c r="C29" s="151"/>
      <c r="D29" s="151"/>
      <c r="E29" s="151"/>
    </row>
    <row r="30" spans="1:5" ht="5.0999999999999996" customHeight="1" x14ac:dyDescent="0.25">
      <c r="A30" s="17"/>
      <c r="B30" s="17"/>
      <c r="C30" s="17"/>
      <c r="D30" s="17"/>
      <c r="E30" s="17"/>
    </row>
    <row r="31" spans="1:5" x14ac:dyDescent="0.25">
      <c r="A31" s="30" t="s">
        <v>83</v>
      </c>
      <c r="B31" s="30"/>
      <c r="C31" s="30"/>
      <c r="D31" s="30"/>
      <c r="E31" s="30"/>
    </row>
    <row r="32" spans="1:5" ht="149.25" customHeight="1" x14ac:dyDescent="0.25">
      <c r="A32" s="68" t="s">
        <v>622</v>
      </c>
      <c r="B32" s="68"/>
      <c r="C32" s="68"/>
      <c r="D32" s="68"/>
      <c r="E32" s="68"/>
    </row>
    <row r="33" spans="1:5" ht="5.0999999999999996" customHeight="1" x14ac:dyDescent="0.25">
      <c r="A33" s="28"/>
      <c r="B33" s="27"/>
      <c r="C33" s="27"/>
      <c r="D33" s="27"/>
      <c r="E33" s="27"/>
    </row>
    <row r="34" spans="1:5" x14ac:dyDescent="0.25">
      <c r="A34" s="74" t="s">
        <v>85</v>
      </c>
      <c r="B34" s="73">
        <v>45686</v>
      </c>
      <c r="C34" s="36"/>
      <c r="D34" s="36"/>
      <c r="E34" s="36"/>
    </row>
    <row r="35" spans="1:5" ht="37.5" customHeight="1" x14ac:dyDescent="0.25">
      <c r="A35" s="72" t="s">
        <v>86</v>
      </c>
      <c r="B35" s="71" t="s">
        <v>111</v>
      </c>
      <c r="C35" s="71"/>
      <c r="D35" s="71"/>
      <c r="E35" s="71"/>
    </row>
    <row r="36" spans="1:5" ht="39.75" customHeight="1" x14ac:dyDescent="0.25">
      <c r="A36" s="72" t="s">
        <v>88</v>
      </c>
      <c r="B36" s="71" t="s">
        <v>46</v>
      </c>
      <c r="C36" s="71"/>
      <c r="D36" s="71"/>
      <c r="E36" s="71"/>
    </row>
  </sheetData>
  <mergeCells count="40">
    <mergeCell ref="A28:E28"/>
    <mergeCell ref="A27:B27"/>
    <mergeCell ref="A23:B23"/>
    <mergeCell ref="C23:E23"/>
    <mergeCell ref="A24:B24"/>
    <mergeCell ref="C24:E24"/>
    <mergeCell ref="A25:B25"/>
    <mergeCell ref="C25:E25"/>
    <mergeCell ref="B36:E36"/>
    <mergeCell ref="B34:E34"/>
    <mergeCell ref="B35:E35"/>
    <mergeCell ref="A26:E26"/>
    <mergeCell ref="C27:E27"/>
    <mergeCell ref="A33:E33"/>
    <mergeCell ref="A29:E29"/>
    <mergeCell ref="A30:E30"/>
    <mergeCell ref="A31:E31"/>
    <mergeCell ref="A32:E32"/>
    <mergeCell ref="A10:E10"/>
    <mergeCell ref="A9:E9"/>
    <mergeCell ref="A21:E21"/>
    <mergeCell ref="C19:D19"/>
    <mergeCell ref="A11:E11"/>
    <mergeCell ref="A17:E17"/>
    <mergeCell ref="A22:B22"/>
    <mergeCell ref="C22:E22"/>
    <mergeCell ref="A1:E1"/>
    <mergeCell ref="A2:E2"/>
    <mergeCell ref="A3:E3"/>
    <mergeCell ref="A4:E4"/>
    <mergeCell ref="A8:E8"/>
    <mergeCell ref="B5:E5"/>
    <mergeCell ref="B6:E6"/>
    <mergeCell ref="B7:E7"/>
    <mergeCell ref="A20:E20"/>
    <mergeCell ref="E13:E15"/>
    <mergeCell ref="A18:B18"/>
    <mergeCell ref="A19:B19"/>
    <mergeCell ref="A13:A15"/>
    <mergeCell ref="D13:D1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931B-2CDD-49B8-90EC-9C70C8E6242C}">
  <sheetPr>
    <pageSetUpPr fitToPage="1"/>
  </sheetPr>
  <dimension ref="A1:E51"/>
  <sheetViews>
    <sheetView topLeftCell="A35" zoomScaleNormal="100" workbookViewId="0">
      <selection activeCell="A47" sqref="A47:E47"/>
    </sheetView>
  </sheetViews>
  <sheetFormatPr baseColWidth="10" defaultColWidth="11" defaultRowHeight="15" x14ac:dyDescent="0.25"/>
  <cols>
    <col min="1" max="1" width="52.5703125" style="1" customWidth="1"/>
    <col min="2" max="2" width="41.5703125" style="1" customWidth="1"/>
    <col min="3" max="3" width="30.5703125" style="1" customWidth="1"/>
    <col min="4" max="4" width="30.7109375" style="1" customWidth="1"/>
    <col min="5" max="5" width="63.71093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633</v>
      </c>
      <c r="C5" s="18"/>
      <c r="D5" s="18"/>
      <c r="E5" s="15"/>
    </row>
    <row r="6" spans="1:5" ht="20.100000000000001" customHeight="1" x14ac:dyDescent="0.25">
      <c r="A6" s="2" t="s">
        <v>5</v>
      </c>
      <c r="B6" s="14" t="s">
        <v>669</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632</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81" customHeight="1" x14ac:dyDescent="0.25">
      <c r="A13" s="121" t="s">
        <v>668</v>
      </c>
      <c r="B13" s="42" t="s">
        <v>667</v>
      </c>
      <c r="C13" s="43">
        <v>100</v>
      </c>
      <c r="D13" s="112">
        <f>AVERAGE(C13:C17)</f>
        <v>100</v>
      </c>
      <c r="E13" s="44" t="s">
        <v>666</v>
      </c>
    </row>
    <row r="14" spans="1:5" ht="81.75" customHeight="1" x14ac:dyDescent="0.25">
      <c r="A14" s="121"/>
      <c r="B14" s="42" t="s">
        <v>665</v>
      </c>
      <c r="C14" s="43">
        <v>100</v>
      </c>
      <c r="D14" s="111"/>
      <c r="E14" s="46"/>
    </row>
    <row r="15" spans="1:5" ht="107.25" customHeight="1" x14ac:dyDescent="0.25">
      <c r="A15" s="121"/>
      <c r="B15" s="42" t="s">
        <v>664</v>
      </c>
      <c r="C15" s="43">
        <v>100</v>
      </c>
      <c r="D15" s="111"/>
      <c r="E15" s="46"/>
    </row>
    <row r="16" spans="1:5" ht="89.25" customHeight="1" x14ac:dyDescent="0.25">
      <c r="A16" s="121"/>
      <c r="B16" s="42" t="s">
        <v>663</v>
      </c>
      <c r="C16" s="43">
        <v>100</v>
      </c>
      <c r="D16" s="111"/>
      <c r="E16" s="46"/>
    </row>
    <row r="17" spans="1:5" ht="55.5" customHeight="1" x14ac:dyDescent="0.25">
      <c r="A17" s="121"/>
      <c r="B17" s="42" t="s">
        <v>662</v>
      </c>
      <c r="C17" s="43">
        <v>100</v>
      </c>
      <c r="D17" s="111"/>
      <c r="E17" s="46"/>
    </row>
    <row r="18" spans="1:5" ht="70.5" customHeight="1" x14ac:dyDescent="0.25">
      <c r="A18" s="121" t="s">
        <v>661</v>
      </c>
      <c r="B18" s="241" t="s">
        <v>660</v>
      </c>
      <c r="C18" s="43">
        <v>100</v>
      </c>
      <c r="D18" s="122">
        <f>AVERAGE(C18:C22)</f>
        <v>100</v>
      </c>
      <c r="E18" s="31" t="s">
        <v>659</v>
      </c>
    </row>
    <row r="19" spans="1:5" ht="77.25" customHeight="1" x14ac:dyDescent="0.25">
      <c r="A19" s="121"/>
      <c r="B19" s="241" t="s">
        <v>658</v>
      </c>
      <c r="C19" s="43">
        <v>100</v>
      </c>
      <c r="D19" s="122"/>
      <c r="E19" s="31"/>
    </row>
    <row r="20" spans="1:5" ht="94.5" customHeight="1" x14ac:dyDescent="0.25">
      <c r="A20" s="121"/>
      <c r="B20" s="241" t="s">
        <v>657</v>
      </c>
      <c r="C20" s="43">
        <v>100</v>
      </c>
      <c r="D20" s="122"/>
      <c r="E20" s="31"/>
    </row>
    <row r="21" spans="1:5" ht="58.5" customHeight="1" x14ac:dyDescent="0.25">
      <c r="A21" s="121"/>
      <c r="B21" s="241" t="s">
        <v>656</v>
      </c>
      <c r="C21" s="43">
        <v>100</v>
      </c>
      <c r="D21" s="122"/>
      <c r="E21" s="31"/>
    </row>
    <row r="22" spans="1:5" ht="56.25" customHeight="1" x14ac:dyDescent="0.25">
      <c r="A22" s="121"/>
      <c r="B22" s="241" t="s">
        <v>655</v>
      </c>
      <c r="C22" s="43">
        <v>100</v>
      </c>
      <c r="D22" s="122"/>
      <c r="E22" s="31"/>
    </row>
    <row r="23" spans="1:5" ht="202.5" customHeight="1" x14ac:dyDescent="0.25">
      <c r="A23" s="240" t="s">
        <v>654</v>
      </c>
      <c r="B23" s="180" t="s">
        <v>653</v>
      </c>
      <c r="C23" s="235">
        <v>100</v>
      </c>
      <c r="D23" s="11">
        <f>AVERAGE(C23)</f>
        <v>100</v>
      </c>
      <c r="E23" s="13" t="s">
        <v>652</v>
      </c>
    </row>
    <row r="24" spans="1:5" ht="193.5" customHeight="1" x14ac:dyDescent="0.25">
      <c r="A24" s="121" t="s">
        <v>651</v>
      </c>
      <c r="B24" s="180" t="s">
        <v>650</v>
      </c>
      <c r="C24" s="235">
        <v>100</v>
      </c>
      <c r="D24" s="112">
        <f>AVERAGE(C24:C25)</f>
        <v>100</v>
      </c>
      <c r="E24" s="44" t="s">
        <v>649</v>
      </c>
    </row>
    <row r="25" spans="1:5" ht="228" customHeight="1" x14ac:dyDescent="0.25">
      <c r="A25" s="121"/>
      <c r="B25" s="180" t="s">
        <v>645</v>
      </c>
      <c r="C25" s="235">
        <v>100</v>
      </c>
      <c r="D25" s="124"/>
      <c r="E25" s="48"/>
    </row>
    <row r="26" spans="1:5" ht="93" customHeight="1" x14ac:dyDescent="0.25">
      <c r="A26" s="121" t="s">
        <v>648</v>
      </c>
      <c r="B26" s="42" t="s">
        <v>647</v>
      </c>
      <c r="C26" s="43">
        <v>100</v>
      </c>
      <c r="D26" s="122">
        <f>AVERAGE(C26:C32)</f>
        <v>100</v>
      </c>
      <c r="E26" s="31" t="s">
        <v>646</v>
      </c>
    </row>
    <row r="27" spans="1:5" ht="90" customHeight="1" x14ac:dyDescent="0.25">
      <c r="A27" s="121"/>
      <c r="B27" s="42" t="s">
        <v>645</v>
      </c>
      <c r="C27" s="43">
        <v>100</v>
      </c>
      <c r="D27" s="122"/>
      <c r="E27" s="31"/>
    </row>
    <row r="28" spans="1:5" ht="77.25" customHeight="1" x14ac:dyDescent="0.25">
      <c r="A28" s="121"/>
      <c r="B28" s="42" t="s">
        <v>644</v>
      </c>
      <c r="C28" s="43">
        <v>100</v>
      </c>
      <c r="D28" s="122"/>
      <c r="E28" s="31"/>
    </row>
    <row r="29" spans="1:5" ht="74.25" customHeight="1" x14ac:dyDescent="0.25">
      <c r="A29" s="121"/>
      <c r="B29" s="42" t="s">
        <v>643</v>
      </c>
      <c r="C29" s="43">
        <v>100</v>
      </c>
      <c r="D29" s="122"/>
      <c r="E29" s="31"/>
    </row>
    <row r="30" spans="1:5" ht="62.25" customHeight="1" x14ac:dyDescent="0.25">
      <c r="A30" s="121"/>
      <c r="B30" s="42" t="s">
        <v>642</v>
      </c>
      <c r="C30" s="43">
        <v>100</v>
      </c>
      <c r="D30" s="122"/>
      <c r="E30" s="31"/>
    </row>
    <row r="31" spans="1:5" ht="57" customHeight="1" x14ac:dyDescent="0.25">
      <c r="A31" s="121"/>
      <c r="B31" s="42" t="s">
        <v>641</v>
      </c>
      <c r="C31" s="43">
        <v>100</v>
      </c>
      <c r="D31" s="122"/>
      <c r="E31" s="31"/>
    </row>
    <row r="32" spans="1:5" ht="63.75" customHeight="1" x14ac:dyDescent="0.25">
      <c r="A32" s="121"/>
      <c r="B32" s="42" t="s">
        <v>640</v>
      </c>
      <c r="C32" s="43">
        <v>100</v>
      </c>
      <c r="D32" s="122"/>
      <c r="E32" s="31"/>
    </row>
    <row r="33" spans="1:5" ht="138" customHeight="1" x14ac:dyDescent="0.25">
      <c r="A33" s="121" t="s">
        <v>631</v>
      </c>
      <c r="B33" s="42" t="s">
        <v>637</v>
      </c>
      <c r="C33" s="43">
        <v>100</v>
      </c>
      <c r="D33" s="122">
        <f>AVERAGE(C33:C36)</f>
        <v>100</v>
      </c>
      <c r="E33" s="31" t="s">
        <v>639</v>
      </c>
    </row>
    <row r="34" spans="1:5" ht="125.25" customHeight="1" x14ac:dyDescent="0.25">
      <c r="A34" s="121"/>
      <c r="B34" s="42" t="s">
        <v>638</v>
      </c>
      <c r="C34" s="43">
        <v>100</v>
      </c>
      <c r="D34" s="122"/>
      <c r="E34" s="31"/>
    </row>
    <row r="35" spans="1:5" ht="118.5" customHeight="1" x14ac:dyDescent="0.25">
      <c r="A35" s="121"/>
      <c r="B35" s="42" t="s">
        <v>637</v>
      </c>
      <c r="C35" s="43">
        <v>100</v>
      </c>
      <c r="D35" s="122"/>
      <c r="E35" s="31"/>
    </row>
    <row r="36" spans="1:5" ht="93" customHeight="1" x14ac:dyDescent="0.25">
      <c r="A36" s="121"/>
      <c r="B36" s="42" t="s">
        <v>636</v>
      </c>
      <c r="C36" s="43">
        <v>100</v>
      </c>
      <c r="D36" s="122"/>
      <c r="E36" s="31"/>
    </row>
    <row r="37" spans="1:5" ht="18.75" customHeight="1" x14ac:dyDescent="0.25">
      <c r="A37" s="28"/>
      <c r="B37" s="28"/>
      <c r="C37" s="28"/>
      <c r="D37" s="28"/>
      <c r="E37" s="28"/>
    </row>
    <row r="38" spans="1:5" ht="20.100000000000001" customHeight="1" x14ac:dyDescent="0.25">
      <c r="A38" s="57" t="s">
        <v>78</v>
      </c>
      <c r="B38" s="58"/>
      <c r="C38" s="130"/>
      <c r="D38" s="242">
        <f>AVERAGE(D13:D36)</f>
        <v>100</v>
      </c>
      <c r="E38" s="61"/>
    </row>
    <row r="39" spans="1:5" ht="20.100000000000001" customHeight="1" x14ac:dyDescent="0.25">
      <c r="A39" s="57" t="s">
        <v>79</v>
      </c>
      <c r="B39" s="58"/>
      <c r="C39" s="243">
        <f>D38</f>
        <v>100</v>
      </c>
      <c r="D39" s="244"/>
      <c r="E39" s="61"/>
    </row>
    <row r="40" spans="1:5" ht="22.5" customHeight="1" x14ac:dyDescent="0.25">
      <c r="A40" s="28"/>
      <c r="B40" s="28"/>
      <c r="C40" s="28"/>
      <c r="D40" s="28"/>
      <c r="E40" s="28"/>
    </row>
    <row r="41" spans="1:5" ht="15.75" customHeight="1" x14ac:dyDescent="0.25">
      <c r="A41" s="97"/>
      <c r="B41" s="96"/>
      <c r="C41" s="96"/>
      <c r="D41" s="96"/>
      <c r="E41" s="95"/>
    </row>
    <row r="42" spans="1:5" ht="34.5" customHeight="1" x14ac:dyDescent="0.25">
      <c r="A42" s="64" t="s">
        <v>80</v>
      </c>
      <c r="B42" s="65"/>
      <c r="C42" s="76">
        <f>C39</f>
        <v>100</v>
      </c>
      <c r="D42" s="76"/>
      <c r="E42" s="75"/>
    </row>
    <row r="43" spans="1:5" x14ac:dyDescent="0.25">
      <c r="A43" s="23" t="s">
        <v>81</v>
      </c>
      <c r="B43" s="23"/>
      <c r="C43" s="23"/>
      <c r="D43" s="23"/>
      <c r="E43" s="23"/>
    </row>
    <row r="44" spans="1:5" ht="69.95" customHeight="1" x14ac:dyDescent="0.25">
      <c r="A44" s="200" t="s">
        <v>635</v>
      </c>
      <c r="B44" s="200"/>
      <c r="C44" s="200"/>
      <c r="D44" s="200"/>
      <c r="E44" s="200"/>
    </row>
    <row r="45" spans="1:5" ht="5.0999999999999996" customHeight="1" x14ac:dyDescent="0.25">
      <c r="A45" s="17"/>
      <c r="B45" s="17"/>
      <c r="C45" s="17"/>
      <c r="D45" s="17"/>
      <c r="E45" s="17"/>
    </row>
    <row r="46" spans="1:5" x14ac:dyDescent="0.25">
      <c r="A46" s="30" t="s">
        <v>83</v>
      </c>
      <c r="B46" s="30"/>
      <c r="C46" s="30"/>
      <c r="D46" s="30"/>
      <c r="E46" s="30"/>
    </row>
    <row r="47" spans="1:5" ht="69.95" customHeight="1" x14ac:dyDescent="0.25">
      <c r="A47" s="239" t="s">
        <v>634</v>
      </c>
      <c r="B47" s="239"/>
      <c r="C47" s="239"/>
      <c r="D47" s="239"/>
      <c r="E47" s="239"/>
    </row>
    <row r="48" spans="1:5" ht="5.0999999999999996" customHeight="1" x14ac:dyDescent="0.25">
      <c r="A48" s="28"/>
      <c r="B48" s="27"/>
      <c r="C48" s="27"/>
      <c r="D48" s="27"/>
      <c r="E48" s="27"/>
    </row>
    <row r="49" spans="1:5" x14ac:dyDescent="0.25">
      <c r="A49" s="74" t="s">
        <v>85</v>
      </c>
      <c r="B49" s="73">
        <v>45686</v>
      </c>
      <c r="C49" s="36"/>
      <c r="D49" s="36"/>
      <c r="E49" s="36"/>
    </row>
    <row r="50" spans="1:5" ht="37.5" customHeight="1" x14ac:dyDescent="0.25">
      <c r="A50" s="72" t="s">
        <v>86</v>
      </c>
      <c r="B50" s="71" t="s">
        <v>461</v>
      </c>
      <c r="C50" s="71"/>
      <c r="D50" s="71"/>
      <c r="E50" s="71"/>
    </row>
    <row r="51" spans="1:5" ht="39.75" customHeight="1" x14ac:dyDescent="0.25">
      <c r="A51" s="72" t="s">
        <v>88</v>
      </c>
      <c r="B51" s="71" t="s">
        <v>46</v>
      </c>
      <c r="C51" s="71"/>
      <c r="D51" s="71"/>
      <c r="E51" s="71"/>
    </row>
  </sheetData>
  <mergeCells count="43">
    <mergeCell ref="A47:E47"/>
    <mergeCell ref="A43:E43"/>
    <mergeCell ref="A42:B42"/>
    <mergeCell ref="B7:E7"/>
    <mergeCell ref="B51:E51"/>
    <mergeCell ref="B49:E49"/>
    <mergeCell ref="B50:E50"/>
    <mergeCell ref="A41:E41"/>
    <mergeCell ref="C42:E42"/>
    <mergeCell ref="A48:E48"/>
    <mergeCell ref="A44:E44"/>
    <mergeCell ref="A45:E45"/>
    <mergeCell ref="A46:E46"/>
    <mergeCell ref="A39:B39"/>
    <mergeCell ref="A13:A17"/>
    <mergeCell ref="D13:D17"/>
    <mergeCell ref="A1:E1"/>
    <mergeCell ref="A2:E2"/>
    <mergeCell ref="A3:E3"/>
    <mergeCell ref="A4:E4"/>
    <mergeCell ref="A8:E8"/>
    <mergeCell ref="B5:E5"/>
    <mergeCell ref="B6:E6"/>
    <mergeCell ref="D33:D36"/>
    <mergeCell ref="E33:E36"/>
    <mergeCell ref="E24:E25"/>
    <mergeCell ref="A10:E10"/>
    <mergeCell ref="A9:E9"/>
    <mergeCell ref="C39:D39"/>
    <mergeCell ref="A11:E11"/>
    <mergeCell ref="A37:E37"/>
    <mergeCell ref="E13:E17"/>
    <mergeCell ref="A38:B38"/>
    <mergeCell ref="A40:E40"/>
    <mergeCell ref="A18:A22"/>
    <mergeCell ref="D18:D22"/>
    <mergeCell ref="E18:E22"/>
    <mergeCell ref="A24:A25"/>
    <mergeCell ref="D24:D25"/>
    <mergeCell ref="A26:A32"/>
    <mergeCell ref="D26:D32"/>
    <mergeCell ref="E26:E32"/>
    <mergeCell ref="A33:A3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71C7-51B0-4377-A1B4-E1B8DF2B63D8}">
  <sheetPr>
    <pageSetUpPr fitToPage="1"/>
  </sheetPr>
  <dimension ref="A1:E43"/>
  <sheetViews>
    <sheetView topLeftCell="A26" zoomScaleNormal="100" workbookViewId="0">
      <selection activeCell="A36" sqref="A36:E36"/>
    </sheetView>
  </sheetViews>
  <sheetFormatPr baseColWidth="10" defaultColWidth="11" defaultRowHeight="15" x14ac:dyDescent="0.25"/>
  <cols>
    <col min="1" max="1" width="52.5703125" style="1" customWidth="1"/>
    <col min="2" max="2" width="41.5703125" style="1" customWidth="1"/>
    <col min="3" max="3" width="35.140625" style="1" customWidth="1"/>
    <col min="4" max="4" width="31" style="1" customWidth="1"/>
    <col min="5" max="5" width="63.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633</v>
      </c>
      <c r="C5" s="18"/>
      <c r="D5" s="18"/>
      <c r="E5" s="15"/>
    </row>
    <row r="6" spans="1:5" ht="20.100000000000001" customHeight="1" x14ac:dyDescent="0.25">
      <c r="A6" s="2" t="s">
        <v>5</v>
      </c>
      <c r="B6" s="14" t="s">
        <v>696</v>
      </c>
      <c r="C6" s="18"/>
      <c r="D6" s="18"/>
      <c r="E6" s="18"/>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695</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3" customHeight="1" x14ac:dyDescent="0.25">
      <c r="A13" s="121" t="s">
        <v>694</v>
      </c>
      <c r="B13" s="241" t="s">
        <v>693</v>
      </c>
      <c r="C13" s="43">
        <v>100</v>
      </c>
      <c r="D13" s="112">
        <f>AVERAGE(C13:C17)</f>
        <v>100</v>
      </c>
      <c r="E13" s="44" t="s">
        <v>692</v>
      </c>
    </row>
    <row r="14" spans="1:5" ht="96.75" customHeight="1" x14ac:dyDescent="0.25">
      <c r="A14" s="121"/>
      <c r="B14" s="241" t="s">
        <v>691</v>
      </c>
      <c r="C14" s="43">
        <v>100</v>
      </c>
      <c r="D14" s="111"/>
      <c r="E14" s="46"/>
    </row>
    <row r="15" spans="1:5" ht="78.75" customHeight="1" x14ac:dyDescent="0.25">
      <c r="A15" s="121"/>
      <c r="B15" s="241" t="s">
        <v>690</v>
      </c>
      <c r="C15" s="43">
        <v>100</v>
      </c>
      <c r="D15" s="111"/>
      <c r="E15" s="46"/>
    </row>
    <row r="16" spans="1:5" ht="61.5" customHeight="1" x14ac:dyDescent="0.25">
      <c r="A16" s="121"/>
      <c r="B16" s="246" t="s">
        <v>689</v>
      </c>
      <c r="C16" s="43">
        <v>100</v>
      </c>
      <c r="D16" s="111"/>
      <c r="E16" s="46"/>
    </row>
    <row r="17" spans="1:5" ht="95.25" customHeight="1" x14ac:dyDescent="0.25">
      <c r="A17" s="121"/>
      <c r="B17" s="246" t="s">
        <v>688</v>
      </c>
      <c r="C17" s="43">
        <v>100</v>
      </c>
      <c r="D17" s="111"/>
      <c r="E17" s="46"/>
    </row>
    <row r="18" spans="1:5" ht="212.25" customHeight="1" x14ac:dyDescent="0.25">
      <c r="A18" s="121" t="s">
        <v>687</v>
      </c>
      <c r="B18" s="241" t="s">
        <v>686</v>
      </c>
      <c r="C18" s="43">
        <v>100</v>
      </c>
      <c r="D18" s="122">
        <f>AVERAGE(C18:C19)</f>
        <v>100</v>
      </c>
      <c r="E18" s="31" t="s">
        <v>685</v>
      </c>
    </row>
    <row r="19" spans="1:5" ht="130.5" customHeight="1" x14ac:dyDescent="0.25">
      <c r="A19" s="121"/>
      <c r="B19" s="241" t="s">
        <v>684</v>
      </c>
      <c r="C19" s="43">
        <v>100</v>
      </c>
      <c r="D19" s="122"/>
      <c r="E19" s="31"/>
    </row>
    <row r="20" spans="1:5" ht="161.25" customHeight="1" x14ac:dyDescent="0.25">
      <c r="A20" s="121" t="s">
        <v>661</v>
      </c>
      <c r="B20" s="245" t="s">
        <v>678</v>
      </c>
      <c r="C20" s="235">
        <v>100</v>
      </c>
      <c r="D20" s="112">
        <f>AVERAGE(C20:C21)</f>
        <v>100</v>
      </c>
      <c r="E20" s="44" t="s">
        <v>683</v>
      </c>
    </row>
    <row r="21" spans="1:5" ht="168.75" customHeight="1" x14ac:dyDescent="0.25">
      <c r="A21" s="121"/>
      <c r="B21" s="180" t="s">
        <v>682</v>
      </c>
      <c r="C21" s="235">
        <v>100</v>
      </c>
      <c r="D21" s="111"/>
      <c r="E21" s="48"/>
    </row>
    <row r="22" spans="1:5" ht="97.5" customHeight="1" x14ac:dyDescent="0.25">
      <c r="A22" s="234" t="s">
        <v>681</v>
      </c>
      <c r="B22" s="42" t="s">
        <v>680</v>
      </c>
      <c r="C22" s="43">
        <v>100</v>
      </c>
      <c r="D22" s="122">
        <f>AVERAGE(C22:C24)</f>
        <v>100</v>
      </c>
      <c r="E22" s="31" t="s">
        <v>679</v>
      </c>
    </row>
    <row r="23" spans="1:5" ht="90" customHeight="1" x14ac:dyDescent="0.25">
      <c r="A23" s="234"/>
      <c r="B23" s="42" t="s">
        <v>678</v>
      </c>
      <c r="C23" s="43">
        <v>100</v>
      </c>
      <c r="D23" s="122"/>
      <c r="E23" s="31"/>
    </row>
    <row r="24" spans="1:5" ht="89.25" customHeight="1" x14ac:dyDescent="0.25">
      <c r="A24" s="234"/>
      <c r="B24" s="42" t="s">
        <v>677</v>
      </c>
      <c r="C24" s="43">
        <v>100</v>
      </c>
      <c r="D24" s="122"/>
      <c r="E24" s="31"/>
    </row>
    <row r="25" spans="1:5" ht="56.25" customHeight="1" x14ac:dyDescent="0.25">
      <c r="A25" s="88" t="s">
        <v>631</v>
      </c>
      <c r="B25" s="42" t="s">
        <v>676</v>
      </c>
      <c r="C25" s="43">
        <v>100</v>
      </c>
      <c r="D25" s="112">
        <f>AVERAGE(C25:C28)</f>
        <v>100</v>
      </c>
      <c r="E25" s="44" t="s">
        <v>675</v>
      </c>
    </row>
    <row r="26" spans="1:5" ht="61.5" customHeight="1" x14ac:dyDescent="0.25">
      <c r="A26" s="85"/>
      <c r="B26" s="42" t="s">
        <v>674</v>
      </c>
      <c r="C26" s="43">
        <v>100</v>
      </c>
      <c r="D26" s="111"/>
      <c r="E26" s="46"/>
    </row>
    <row r="27" spans="1:5" ht="68.25" customHeight="1" x14ac:dyDescent="0.25">
      <c r="A27" s="85"/>
      <c r="B27" s="42" t="s">
        <v>673</v>
      </c>
      <c r="C27" s="43">
        <v>100</v>
      </c>
      <c r="D27" s="111"/>
      <c r="E27" s="46"/>
    </row>
    <row r="28" spans="1:5" ht="40.5" customHeight="1" x14ac:dyDescent="0.25">
      <c r="A28" s="85"/>
      <c r="B28" s="42" t="s">
        <v>672</v>
      </c>
      <c r="C28" s="43">
        <v>100</v>
      </c>
      <c r="D28" s="124"/>
      <c r="E28" s="48"/>
    </row>
    <row r="29" spans="1:5" ht="18.75" customHeight="1" x14ac:dyDescent="0.25">
      <c r="A29" s="28"/>
      <c r="B29" s="28"/>
      <c r="C29" s="28"/>
      <c r="D29" s="28"/>
      <c r="E29" s="28"/>
    </row>
    <row r="30" spans="1:5" ht="20.100000000000001" customHeight="1" x14ac:dyDescent="0.25">
      <c r="A30" s="57" t="s">
        <v>78</v>
      </c>
      <c r="B30" s="58"/>
      <c r="C30" s="60"/>
      <c r="D30" s="60">
        <f>AVERAGE(D13:D28)</f>
        <v>100</v>
      </c>
      <c r="E30" s="61"/>
    </row>
    <row r="31" spans="1:5" ht="20.100000000000001" customHeight="1" x14ac:dyDescent="0.25">
      <c r="A31" s="57" t="s">
        <v>79</v>
      </c>
      <c r="B31" s="58"/>
      <c r="C31" s="62">
        <f>D30</f>
        <v>100</v>
      </c>
      <c r="D31" s="63"/>
      <c r="E31" s="61"/>
    </row>
    <row r="32" spans="1:5" ht="22.5" customHeight="1" x14ac:dyDescent="0.25">
      <c r="A32" s="28"/>
      <c r="B32" s="28"/>
      <c r="C32" s="28"/>
      <c r="D32" s="28"/>
      <c r="E32" s="28"/>
    </row>
    <row r="33" spans="1:5" ht="15.75" customHeight="1" x14ac:dyDescent="0.25">
      <c r="A33" s="97"/>
      <c r="B33" s="96"/>
      <c r="C33" s="96"/>
      <c r="D33" s="96"/>
      <c r="E33" s="95"/>
    </row>
    <row r="34" spans="1:5" ht="34.5" customHeight="1" x14ac:dyDescent="0.25">
      <c r="A34" s="64" t="s">
        <v>80</v>
      </c>
      <c r="B34" s="65"/>
      <c r="C34" s="247">
        <f>C31</f>
        <v>100</v>
      </c>
      <c r="D34" s="99"/>
      <c r="E34" s="98"/>
    </row>
    <row r="35" spans="1:5" x14ac:dyDescent="0.25">
      <c r="A35" s="23" t="s">
        <v>81</v>
      </c>
      <c r="B35" s="23"/>
      <c r="C35" s="23"/>
      <c r="D35" s="23"/>
      <c r="E35" s="23"/>
    </row>
    <row r="36" spans="1:5" ht="69.95" customHeight="1" x14ac:dyDescent="0.25">
      <c r="A36" s="151" t="s">
        <v>671</v>
      </c>
      <c r="B36" s="151"/>
      <c r="C36" s="151"/>
      <c r="D36" s="151"/>
      <c r="E36" s="151"/>
    </row>
    <row r="37" spans="1:5" ht="5.0999999999999996" customHeight="1" x14ac:dyDescent="0.25">
      <c r="A37" s="248"/>
      <c r="B37" s="248"/>
      <c r="C37" s="248"/>
      <c r="D37" s="248"/>
      <c r="E37" s="248"/>
    </row>
    <row r="38" spans="1:5" x14ac:dyDescent="0.25">
      <c r="A38" s="30" t="s">
        <v>83</v>
      </c>
      <c r="B38" s="30"/>
      <c r="C38" s="30"/>
      <c r="D38" s="30"/>
      <c r="E38" s="30"/>
    </row>
    <row r="39" spans="1:5" ht="69.95" customHeight="1" x14ac:dyDescent="0.25">
      <c r="A39" s="151" t="s">
        <v>670</v>
      </c>
      <c r="B39" s="151"/>
      <c r="C39" s="151"/>
      <c r="D39" s="151"/>
      <c r="E39" s="151"/>
    </row>
    <row r="40" spans="1:5" ht="5.0999999999999996" customHeight="1" x14ac:dyDescent="0.25">
      <c r="A40" s="28"/>
      <c r="B40" s="27"/>
      <c r="C40" s="27"/>
      <c r="D40" s="27"/>
      <c r="E40" s="27"/>
    </row>
    <row r="41" spans="1:5" x14ac:dyDescent="0.25">
      <c r="A41" s="74" t="s">
        <v>85</v>
      </c>
      <c r="B41" s="73">
        <v>45686</v>
      </c>
      <c r="C41" s="36"/>
      <c r="D41" s="36"/>
      <c r="E41" s="36"/>
    </row>
    <row r="42" spans="1:5" ht="37.5" customHeight="1" x14ac:dyDescent="0.25">
      <c r="A42" s="72" t="s">
        <v>86</v>
      </c>
      <c r="B42" s="71" t="s">
        <v>461</v>
      </c>
      <c r="C42" s="71"/>
      <c r="D42" s="71"/>
      <c r="E42" s="71"/>
    </row>
    <row r="43" spans="1:5" ht="39.75" customHeight="1" x14ac:dyDescent="0.25">
      <c r="A43" s="72" t="s">
        <v>88</v>
      </c>
      <c r="B43" s="71" t="s">
        <v>46</v>
      </c>
      <c r="C43" s="71"/>
      <c r="D43" s="71"/>
      <c r="E43" s="71"/>
    </row>
  </sheetData>
  <mergeCells count="43">
    <mergeCell ref="A38:E38"/>
    <mergeCell ref="A39:E39"/>
    <mergeCell ref="A35:E35"/>
    <mergeCell ref="B6:E6"/>
    <mergeCell ref="B7:E7"/>
    <mergeCell ref="B43:E43"/>
    <mergeCell ref="B41:E41"/>
    <mergeCell ref="B42:E42"/>
    <mergeCell ref="A33:E33"/>
    <mergeCell ref="C34:E34"/>
    <mergeCell ref="A40:E40"/>
    <mergeCell ref="A36:E36"/>
    <mergeCell ref="A37:E37"/>
    <mergeCell ref="A20:A21"/>
    <mergeCell ref="D20:D21"/>
    <mergeCell ref="A25:A28"/>
    <mergeCell ref="D25:D28"/>
    <mergeCell ref="A1:E1"/>
    <mergeCell ref="A2:E2"/>
    <mergeCell ref="A3:E3"/>
    <mergeCell ref="A4:E4"/>
    <mergeCell ref="A8:E8"/>
    <mergeCell ref="B5:E5"/>
    <mergeCell ref="A9:E9"/>
    <mergeCell ref="C31:D31"/>
    <mergeCell ref="A11:E11"/>
    <mergeCell ref="A29:E29"/>
    <mergeCell ref="E13:E17"/>
    <mergeCell ref="A30:B30"/>
    <mergeCell ref="A31:B31"/>
    <mergeCell ref="A13:A17"/>
    <mergeCell ref="D13:D17"/>
    <mergeCell ref="A18:A19"/>
    <mergeCell ref="A22:A24"/>
    <mergeCell ref="D22:D24"/>
    <mergeCell ref="E22:E24"/>
    <mergeCell ref="A10:E10"/>
    <mergeCell ref="A34:B34"/>
    <mergeCell ref="A32:E32"/>
    <mergeCell ref="E20:E21"/>
    <mergeCell ref="E25:E28"/>
    <mergeCell ref="D18:D19"/>
    <mergeCell ref="E18:E1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305D-542B-49FD-8E4C-57BB8A8EE243}">
  <sheetPr>
    <pageSetUpPr fitToPage="1"/>
  </sheetPr>
  <dimension ref="A1:E44"/>
  <sheetViews>
    <sheetView topLeftCell="A13" workbookViewId="0">
      <selection activeCell="C31" sqref="C31:D32"/>
    </sheetView>
  </sheetViews>
  <sheetFormatPr baseColWidth="10" defaultColWidth="11" defaultRowHeight="15" x14ac:dyDescent="0.25"/>
  <cols>
    <col min="1" max="1" width="52.5703125" style="1" customWidth="1"/>
    <col min="2" max="2" width="41.5703125" style="1" customWidth="1"/>
    <col min="3" max="3" width="34.42578125" style="1" customWidth="1"/>
    <col min="4" max="4" width="36.42578125" style="1" customWidth="1"/>
    <col min="5" max="5" width="63.71093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633</v>
      </c>
      <c r="C5" s="18"/>
      <c r="D5" s="18"/>
      <c r="E5" s="15"/>
    </row>
    <row r="6" spans="1:5" ht="20.100000000000001" customHeight="1" x14ac:dyDescent="0.25">
      <c r="A6" s="2" t="s">
        <v>5</v>
      </c>
      <c r="B6" s="19" t="s">
        <v>720</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695</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55.5" customHeight="1" x14ac:dyDescent="0.25">
      <c r="A13" s="121" t="s">
        <v>719</v>
      </c>
      <c r="B13" s="249" t="s">
        <v>718</v>
      </c>
      <c r="C13" s="43">
        <v>100</v>
      </c>
      <c r="D13" s="112">
        <f>AVERAGE(C13:C16)</f>
        <v>100</v>
      </c>
      <c r="E13" s="31" t="s">
        <v>717</v>
      </c>
    </row>
    <row r="14" spans="1:5" ht="77.25" customHeight="1" x14ac:dyDescent="0.25">
      <c r="A14" s="121"/>
      <c r="B14" s="249" t="s">
        <v>716</v>
      </c>
      <c r="C14" s="43">
        <v>100</v>
      </c>
      <c r="D14" s="111"/>
      <c r="E14" s="31"/>
    </row>
    <row r="15" spans="1:5" ht="25.5" x14ac:dyDescent="0.25">
      <c r="A15" s="121"/>
      <c r="B15" s="250" t="s">
        <v>715</v>
      </c>
      <c r="C15" s="43">
        <v>100</v>
      </c>
      <c r="D15" s="111"/>
      <c r="E15" s="31"/>
    </row>
    <row r="16" spans="1:5" ht="81" customHeight="1" x14ac:dyDescent="0.25">
      <c r="A16" s="121"/>
      <c r="B16" s="249" t="s">
        <v>714</v>
      </c>
      <c r="C16" s="43">
        <v>100</v>
      </c>
      <c r="D16" s="111"/>
      <c r="E16" s="31"/>
    </row>
    <row r="17" spans="1:5" ht="57" customHeight="1" x14ac:dyDescent="0.25">
      <c r="A17" s="121" t="s">
        <v>661</v>
      </c>
      <c r="B17" s="180" t="s">
        <v>713</v>
      </c>
      <c r="C17" s="235">
        <v>100</v>
      </c>
      <c r="D17" s="112">
        <f>AVERAGE(C17:C24)</f>
        <v>100</v>
      </c>
      <c r="E17" s="46" t="s">
        <v>712</v>
      </c>
    </row>
    <row r="18" spans="1:5" ht="45" x14ac:dyDescent="0.25">
      <c r="A18" s="121"/>
      <c r="B18" s="180" t="s">
        <v>711</v>
      </c>
      <c r="C18" s="235">
        <v>100</v>
      </c>
      <c r="D18" s="111"/>
      <c r="E18" s="46"/>
    </row>
    <row r="19" spans="1:5" ht="45" x14ac:dyDescent="0.25">
      <c r="A19" s="121"/>
      <c r="B19" s="180" t="s">
        <v>710</v>
      </c>
      <c r="C19" s="235">
        <v>100</v>
      </c>
      <c r="D19" s="111"/>
      <c r="E19" s="46"/>
    </row>
    <row r="20" spans="1:5" ht="60" x14ac:dyDescent="0.25">
      <c r="A20" s="121"/>
      <c r="B20" s="180" t="s">
        <v>709</v>
      </c>
      <c r="C20" s="235">
        <v>100</v>
      </c>
      <c r="D20" s="111"/>
      <c r="E20" s="46"/>
    </row>
    <row r="21" spans="1:5" ht="60" x14ac:dyDescent="0.25">
      <c r="A21" s="121"/>
      <c r="B21" s="180" t="s">
        <v>708</v>
      </c>
      <c r="C21" s="235">
        <v>100</v>
      </c>
      <c r="D21" s="111"/>
      <c r="E21" s="46"/>
    </row>
    <row r="22" spans="1:5" ht="75" x14ac:dyDescent="0.25">
      <c r="A22" s="121"/>
      <c r="B22" s="180" t="s">
        <v>707</v>
      </c>
      <c r="C22" s="235">
        <v>100</v>
      </c>
      <c r="D22" s="111"/>
      <c r="E22" s="46"/>
    </row>
    <row r="23" spans="1:5" ht="75" x14ac:dyDescent="0.25">
      <c r="A23" s="121"/>
      <c r="B23" s="180" t="s">
        <v>706</v>
      </c>
      <c r="C23" s="235">
        <v>100</v>
      </c>
      <c r="D23" s="111"/>
      <c r="E23" s="46"/>
    </row>
    <row r="24" spans="1:5" ht="75" x14ac:dyDescent="0.25">
      <c r="A24" s="121"/>
      <c r="B24" s="180" t="s">
        <v>705</v>
      </c>
      <c r="C24" s="235">
        <v>100</v>
      </c>
      <c r="D24" s="124"/>
      <c r="E24" s="48"/>
    </row>
    <row r="25" spans="1:5" ht="59.25" customHeight="1" x14ac:dyDescent="0.25">
      <c r="A25" s="121" t="s">
        <v>704</v>
      </c>
      <c r="B25" s="42" t="s">
        <v>703</v>
      </c>
      <c r="C25" s="43">
        <v>100</v>
      </c>
      <c r="D25" s="122">
        <f>AVERAGE(C25:C28)</f>
        <v>100</v>
      </c>
      <c r="E25" s="31" t="s">
        <v>702</v>
      </c>
    </row>
    <row r="26" spans="1:5" ht="45" x14ac:dyDescent="0.25">
      <c r="A26" s="121"/>
      <c r="B26" s="42" t="s">
        <v>701</v>
      </c>
      <c r="C26" s="43">
        <v>100</v>
      </c>
      <c r="D26" s="122"/>
      <c r="E26" s="31"/>
    </row>
    <row r="27" spans="1:5" ht="50.25" customHeight="1" x14ac:dyDescent="0.25">
      <c r="A27" s="121"/>
      <c r="B27" s="241" t="s">
        <v>700</v>
      </c>
      <c r="C27" s="43">
        <v>100</v>
      </c>
      <c r="D27" s="122"/>
      <c r="E27" s="31"/>
    </row>
    <row r="28" spans="1:5" ht="30" x14ac:dyDescent="0.25">
      <c r="A28" s="121"/>
      <c r="B28" s="42" t="s">
        <v>699</v>
      </c>
      <c r="C28" s="43">
        <v>100</v>
      </c>
      <c r="D28" s="122"/>
      <c r="E28" s="31"/>
    </row>
    <row r="29" spans="1:5" x14ac:dyDescent="0.25">
      <c r="A29" s="42"/>
      <c r="B29" s="42"/>
      <c r="C29" s="42"/>
      <c r="D29" s="42"/>
      <c r="E29" s="42"/>
    </row>
    <row r="30" spans="1:5" ht="18.75" customHeight="1" x14ac:dyDescent="0.25">
      <c r="A30" s="28"/>
      <c r="B30" s="28"/>
      <c r="C30" s="28"/>
      <c r="D30" s="28"/>
      <c r="E30" s="28"/>
    </row>
    <row r="31" spans="1:5" ht="20.100000000000001" customHeight="1" x14ac:dyDescent="0.25">
      <c r="A31" s="57" t="s">
        <v>78</v>
      </c>
      <c r="B31" s="58"/>
      <c r="C31" s="60"/>
      <c r="D31" s="60">
        <f>AVERAGE(D13:D29)</f>
        <v>100</v>
      </c>
      <c r="E31" s="61"/>
    </row>
    <row r="32" spans="1:5" ht="20.100000000000001" customHeight="1" x14ac:dyDescent="0.25">
      <c r="A32" s="57" t="s">
        <v>79</v>
      </c>
      <c r="B32" s="58"/>
      <c r="C32" s="62">
        <f>D31</f>
        <v>100</v>
      </c>
      <c r="D32" s="63"/>
      <c r="E32" s="61"/>
    </row>
    <row r="33" spans="1:5" ht="22.5" customHeight="1" x14ac:dyDescent="0.25">
      <c r="A33" s="28"/>
      <c r="B33" s="28"/>
      <c r="C33" s="28"/>
      <c r="D33" s="28"/>
      <c r="E33" s="28"/>
    </row>
    <row r="34" spans="1:5" ht="15.75" customHeight="1" x14ac:dyDescent="0.25">
      <c r="A34" s="97"/>
      <c r="B34" s="96"/>
      <c r="C34" s="96"/>
      <c r="D34" s="96"/>
      <c r="E34" s="95"/>
    </row>
    <row r="35" spans="1:5" ht="34.5" customHeight="1" x14ac:dyDescent="0.25">
      <c r="A35" s="64" t="s">
        <v>80</v>
      </c>
      <c r="B35" s="65"/>
      <c r="C35" s="76">
        <f>C32</f>
        <v>100</v>
      </c>
      <c r="D35" s="76"/>
      <c r="E35" s="75"/>
    </row>
    <row r="36" spans="1:5" x14ac:dyDescent="0.25">
      <c r="A36" s="23" t="s">
        <v>81</v>
      </c>
      <c r="B36" s="23"/>
      <c r="C36" s="23"/>
      <c r="D36" s="23"/>
      <c r="E36" s="23"/>
    </row>
    <row r="37" spans="1:5" ht="69.95" customHeight="1" x14ac:dyDescent="0.25">
      <c r="A37" s="151" t="s">
        <v>698</v>
      </c>
      <c r="B37" s="151"/>
      <c r="C37" s="151"/>
      <c r="D37" s="151"/>
      <c r="E37" s="151"/>
    </row>
    <row r="38" spans="1:5" ht="5.0999999999999996" customHeight="1" x14ac:dyDescent="0.25">
      <c r="A38" s="17"/>
      <c r="B38" s="17"/>
      <c r="C38" s="17"/>
      <c r="D38" s="17"/>
      <c r="E38" s="17"/>
    </row>
    <row r="39" spans="1:5" x14ac:dyDescent="0.25">
      <c r="A39" s="30" t="s">
        <v>83</v>
      </c>
      <c r="B39" s="30"/>
      <c r="C39" s="30"/>
      <c r="D39" s="30"/>
      <c r="E39" s="30"/>
    </row>
    <row r="40" spans="1:5" ht="69.95" customHeight="1" x14ac:dyDescent="0.25">
      <c r="A40" s="68" t="s">
        <v>697</v>
      </c>
      <c r="B40" s="68"/>
      <c r="C40" s="68"/>
      <c r="D40" s="68"/>
      <c r="E40" s="68"/>
    </row>
    <row r="41" spans="1:5" ht="5.0999999999999996" customHeight="1" x14ac:dyDescent="0.25">
      <c r="A41" s="28"/>
      <c r="B41" s="28"/>
      <c r="C41" s="28"/>
      <c r="D41" s="28"/>
      <c r="E41" s="28"/>
    </row>
    <row r="42" spans="1:5" x14ac:dyDescent="0.25">
      <c r="A42" s="5" t="s">
        <v>85</v>
      </c>
      <c r="B42" s="69">
        <v>45686</v>
      </c>
      <c r="C42" s="19"/>
      <c r="D42" s="19"/>
      <c r="E42" s="19"/>
    </row>
    <row r="43" spans="1:5" ht="37.5" customHeight="1" x14ac:dyDescent="0.25">
      <c r="A43" s="6" t="s">
        <v>86</v>
      </c>
      <c r="B43" s="70" t="s">
        <v>461</v>
      </c>
      <c r="C43" s="70"/>
      <c r="D43" s="70"/>
      <c r="E43" s="70"/>
    </row>
    <row r="44" spans="1:5" ht="39.75" customHeight="1" x14ac:dyDescent="0.25">
      <c r="A44" s="6" t="s">
        <v>88</v>
      </c>
      <c r="B44" s="70" t="s">
        <v>46</v>
      </c>
      <c r="C44" s="70"/>
      <c r="D44" s="70"/>
      <c r="E44" s="70"/>
    </row>
  </sheetData>
  <mergeCells count="37">
    <mergeCell ref="A38:E38"/>
    <mergeCell ref="A39:E39"/>
    <mergeCell ref="A40:E40"/>
    <mergeCell ref="A36:E36"/>
    <mergeCell ref="A35:B35"/>
    <mergeCell ref="A11:E11"/>
    <mergeCell ref="A30:E30"/>
    <mergeCell ref="B7:E7"/>
    <mergeCell ref="A10:E10"/>
    <mergeCell ref="A9:E9"/>
    <mergeCell ref="B44:E44"/>
    <mergeCell ref="B42:E42"/>
    <mergeCell ref="B43:E43"/>
    <mergeCell ref="A34:E34"/>
    <mergeCell ref="C35:E35"/>
    <mergeCell ref="A41:E41"/>
    <mergeCell ref="A37:E37"/>
    <mergeCell ref="A25:A28"/>
    <mergeCell ref="D25:D28"/>
    <mergeCell ref="E25:E28"/>
    <mergeCell ref="A1:E1"/>
    <mergeCell ref="A2:E2"/>
    <mergeCell ref="A3:E3"/>
    <mergeCell ref="A4:E4"/>
    <mergeCell ref="A8:E8"/>
    <mergeCell ref="B5:E5"/>
    <mergeCell ref="B6:E6"/>
    <mergeCell ref="A33:E33"/>
    <mergeCell ref="A17:A24"/>
    <mergeCell ref="E17:E24"/>
    <mergeCell ref="D17:D24"/>
    <mergeCell ref="C32:D32"/>
    <mergeCell ref="E13:E16"/>
    <mergeCell ref="A31:B31"/>
    <mergeCell ref="A32:B32"/>
    <mergeCell ref="A13:A16"/>
    <mergeCell ref="D13:D1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7B50-FE5A-44F5-8F64-69E22DBC1E1A}">
  <sheetPr>
    <pageSetUpPr fitToPage="1"/>
  </sheetPr>
  <dimension ref="A1:E34"/>
  <sheetViews>
    <sheetView topLeftCell="A17" workbookViewId="0">
      <selection activeCell="C25" sqref="C25:E25"/>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730</v>
      </c>
      <c r="C5" s="18"/>
      <c r="D5" s="18"/>
      <c r="E5" s="15"/>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729</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240" x14ac:dyDescent="0.25">
      <c r="A13" s="228" t="s">
        <v>728</v>
      </c>
      <c r="B13" s="256" t="s">
        <v>727</v>
      </c>
      <c r="C13" s="43">
        <f>+(100+100+95+95)/4</f>
        <v>97.5</v>
      </c>
      <c r="D13" s="10">
        <f>AVERAGE(C13:C13)</f>
        <v>97.5</v>
      </c>
      <c r="E13" s="255" t="s">
        <v>726</v>
      </c>
    </row>
    <row r="14" spans="1:5" x14ac:dyDescent="0.25">
      <c r="A14" s="53"/>
      <c r="B14" s="52" t="s">
        <v>725</v>
      </c>
      <c r="C14" s="254">
        <f>(100+100+98.2+95)/4</f>
        <v>98.3</v>
      </c>
      <c r="D14" s="157">
        <f>C14</f>
        <v>98.3</v>
      </c>
      <c r="E14" s="253"/>
    </row>
    <row r="15" spans="1:5" ht="18.75" customHeight="1" x14ac:dyDescent="0.25">
      <c r="A15" s="56"/>
      <c r="B15" s="56"/>
      <c r="C15" s="56"/>
      <c r="D15" s="56"/>
      <c r="E15" s="28"/>
    </row>
    <row r="16" spans="1:5" ht="20.100000000000001" customHeight="1" x14ac:dyDescent="0.25">
      <c r="A16" s="57" t="s">
        <v>78</v>
      </c>
      <c r="B16" s="58"/>
      <c r="C16" s="139"/>
      <c r="D16" s="140">
        <f>(D13+D14)/2</f>
        <v>97.9</v>
      </c>
      <c r="E16" s="61"/>
    </row>
    <row r="17" spans="1:5" ht="20.100000000000001" customHeight="1" x14ac:dyDescent="0.25">
      <c r="A17" s="57" t="s">
        <v>79</v>
      </c>
      <c r="B17" s="58"/>
      <c r="C17" s="141">
        <f>D16</f>
        <v>97.9</v>
      </c>
      <c r="D17" s="209"/>
      <c r="E17" s="61"/>
    </row>
    <row r="18" spans="1:5" ht="22.5" customHeight="1" x14ac:dyDescent="0.25">
      <c r="A18" s="28"/>
      <c r="B18" s="28"/>
      <c r="C18" s="28"/>
      <c r="D18" s="28"/>
      <c r="E18" s="28"/>
    </row>
    <row r="19" spans="1:5" x14ac:dyDescent="0.25">
      <c r="A19" s="110" t="s">
        <v>138</v>
      </c>
      <c r="B19" s="109"/>
      <c r="C19" s="109"/>
      <c r="D19" s="109"/>
      <c r="E19" s="108"/>
    </row>
    <row r="20" spans="1:5" ht="34.5" customHeight="1" x14ac:dyDescent="0.25">
      <c r="A20" s="107" t="s">
        <v>137</v>
      </c>
      <c r="B20" s="106"/>
      <c r="C20" s="105" t="s">
        <v>136</v>
      </c>
      <c r="D20" s="105"/>
      <c r="E20" s="104"/>
    </row>
    <row r="21" spans="1:5" ht="48.75" customHeight="1" x14ac:dyDescent="0.25">
      <c r="A21" s="103" t="s">
        <v>724</v>
      </c>
      <c r="B21" s="102"/>
      <c r="C21" s="101">
        <v>99.8</v>
      </c>
      <c r="D21" s="101"/>
      <c r="E21" s="100"/>
    </row>
    <row r="22" spans="1:5" ht="34.5" customHeight="1" x14ac:dyDescent="0.25">
      <c r="A22" s="103" t="s">
        <v>723</v>
      </c>
      <c r="B22" s="102"/>
      <c r="C22" s="101">
        <v>98.5</v>
      </c>
      <c r="D22" s="101"/>
      <c r="E22" s="100"/>
    </row>
    <row r="23" spans="1:5" ht="34.5" customHeight="1" x14ac:dyDescent="0.25">
      <c r="A23" s="64" t="s">
        <v>133</v>
      </c>
      <c r="B23" s="252"/>
      <c r="C23" s="251">
        <f>AVERAGE(C21:E22)</f>
        <v>99.15</v>
      </c>
      <c r="D23" s="251"/>
      <c r="E23" s="251"/>
    </row>
    <row r="24" spans="1:5" ht="15.75" customHeight="1" x14ac:dyDescent="0.25">
      <c r="A24" s="97"/>
      <c r="B24" s="96"/>
      <c r="C24" s="96"/>
      <c r="D24" s="96"/>
      <c r="E24" s="95"/>
    </row>
    <row r="25" spans="1:5" ht="34.5" customHeight="1" x14ac:dyDescent="0.25">
      <c r="A25" s="64" t="s">
        <v>132</v>
      </c>
      <c r="B25" s="65"/>
      <c r="C25" s="94">
        <f>(C17+C23)/2</f>
        <v>98.525000000000006</v>
      </c>
      <c r="D25" s="94"/>
      <c r="E25" s="93"/>
    </row>
    <row r="26" spans="1:5" x14ac:dyDescent="0.25">
      <c r="A26" s="23" t="s">
        <v>81</v>
      </c>
      <c r="B26" s="23"/>
      <c r="C26" s="23"/>
      <c r="D26" s="23"/>
      <c r="E26" s="23"/>
    </row>
    <row r="27" spans="1:5" ht="69.95" customHeight="1" x14ac:dyDescent="0.25">
      <c r="A27" s="151" t="s">
        <v>722</v>
      </c>
      <c r="B27" s="151"/>
      <c r="C27" s="151"/>
      <c r="D27" s="151"/>
      <c r="E27" s="151"/>
    </row>
    <row r="28" spans="1:5" ht="5.0999999999999996" customHeight="1" x14ac:dyDescent="0.25">
      <c r="A28" s="17"/>
      <c r="B28" s="17"/>
      <c r="C28" s="17"/>
      <c r="D28" s="17"/>
      <c r="E28" s="17"/>
    </row>
    <row r="29" spans="1:5" x14ac:dyDescent="0.25">
      <c r="A29" s="30" t="s">
        <v>83</v>
      </c>
      <c r="B29" s="30"/>
      <c r="C29" s="30"/>
      <c r="D29" s="30"/>
      <c r="E29" s="30"/>
    </row>
    <row r="30" spans="1:5" ht="69.95" customHeight="1" x14ac:dyDescent="0.25">
      <c r="A30" s="68" t="s">
        <v>721</v>
      </c>
      <c r="B30" s="68"/>
      <c r="C30" s="68"/>
      <c r="D30" s="68"/>
      <c r="E30" s="68"/>
    </row>
    <row r="31" spans="1:5" ht="5.0999999999999996" customHeight="1" x14ac:dyDescent="0.25">
      <c r="A31" s="28"/>
      <c r="B31" s="28"/>
      <c r="C31" s="28"/>
      <c r="D31" s="28"/>
      <c r="E31" s="28"/>
    </row>
    <row r="32" spans="1:5" x14ac:dyDescent="0.25">
      <c r="A32" s="5" t="s">
        <v>85</v>
      </c>
      <c r="B32" s="69">
        <v>45686</v>
      </c>
      <c r="C32" s="19"/>
      <c r="D32" s="19"/>
      <c r="E32" s="19"/>
    </row>
    <row r="33" spans="1:5" ht="37.5" customHeight="1" x14ac:dyDescent="0.25">
      <c r="A33" s="6" t="s">
        <v>86</v>
      </c>
      <c r="B33" s="70" t="s">
        <v>461</v>
      </c>
      <c r="C33" s="70"/>
      <c r="D33" s="70"/>
      <c r="E33" s="70"/>
    </row>
    <row r="34" spans="1:5" ht="39.75" customHeight="1" x14ac:dyDescent="0.25">
      <c r="A34" s="6" t="s">
        <v>88</v>
      </c>
      <c r="B34" s="70" t="s">
        <v>46</v>
      </c>
      <c r="C34" s="70"/>
      <c r="D34" s="70"/>
      <c r="E34" s="70"/>
    </row>
  </sheetData>
  <mergeCells count="37">
    <mergeCell ref="A26:E26"/>
    <mergeCell ref="B34:E34"/>
    <mergeCell ref="B32:E32"/>
    <mergeCell ref="B33:E33"/>
    <mergeCell ref="A24:E24"/>
    <mergeCell ref="C25:E25"/>
    <mergeCell ref="A31:E31"/>
    <mergeCell ref="A27:E27"/>
    <mergeCell ref="A28:E28"/>
    <mergeCell ref="A29:E29"/>
    <mergeCell ref="A30:E30"/>
    <mergeCell ref="A1:E1"/>
    <mergeCell ref="A2:E2"/>
    <mergeCell ref="A3:E3"/>
    <mergeCell ref="A4:E4"/>
    <mergeCell ref="A8:E8"/>
    <mergeCell ref="B5:E5"/>
    <mergeCell ref="B6:E6"/>
    <mergeCell ref="B7:E7"/>
    <mergeCell ref="A10:E10"/>
    <mergeCell ref="A9:E9"/>
    <mergeCell ref="A19:E19"/>
    <mergeCell ref="C17:D17"/>
    <mergeCell ref="A11:E11"/>
    <mergeCell ref="A15:E15"/>
    <mergeCell ref="A16:B16"/>
    <mergeCell ref="A17:B17"/>
    <mergeCell ref="A18:E18"/>
    <mergeCell ref="A23:B23"/>
    <mergeCell ref="C23:E23"/>
    <mergeCell ref="A25:B25"/>
    <mergeCell ref="A20:B20"/>
    <mergeCell ref="C20:E20"/>
    <mergeCell ref="A21:B21"/>
    <mergeCell ref="C21:E21"/>
    <mergeCell ref="A22:B22"/>
    <mergeCell ref="C22:E2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2748-0735-4951-91D8-2A1BEA063631}">
  <sheetPr>
    <pageSetUpPr fitToPage="1"/>
  </sheetPr>
  <dimension ref="A1:G37"/>
  <sheetViews>
    <sheetView topLeftCell="A21" zoomScaleNormal="100" workbookViewId="0">
      <selection activeCell="C28" sqref="C28:E28"/>
    </sheetView>
  </sheetViews>
  <sheetFormatPr baseColWidth="10" defaultColWidth="11" defaultRowHeight="15" x14ac:dyDescent="0.25"/>
  <cols>
    <col min="1" max="1" width="52.5703125" style="1" customWidth="1"/>
    <col min="2" max="2" width="41.5703125" style="1" customWidth="1"/>
    <col min="3" max="3" width="35.7109375" style="1" customWidth="1"/>
    <col min="4" max="4" width="35.28515625" style="1" customWidth="1"/>
    <col min="5" max="5" width="69.285156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730</v>
      </c>
      <c r="C5" s="18"/>
      <c r="D5" s="18"/>
      <c r="E5" s="15"/>
    </row>
    <row r="6" spans="1:5" ht="20.100000000000001" customHeight="1" x14ac:dyDescent="0.25">
      <c r="A6" s="2" t="s">
        <v>5</v>
      </c>
      <c r="B6" s="19" t="s">
        <v>752</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99.5" customHeight="1" x14ac:dyDescent="0.25">
      <c r="A13" s="228" t="s">
        <v>751</v>
      </c>
      <c r="B13" s="42" t="s">
        <v>750</v>
      </c>
      <c r="C13" s="43">
        <v>100</v>
      </c>
      <c r="D13" s="11">
        <f>AVERAGE(C13:C13)</f>
        <v>100</v>
      </c>
      <c r="E13" s="13" t="s">
        <v>749</v>
      </c>
    </row>
    <row r="14" spans="1:5" ht="214.5" customHeight="1" x14ac:dyDescent="0.25">
      <c r="A14" s="228" t="s">
        <v>748</v>
      </c>
      <c r="B14" s="42" t="s">
        <v>747</v>
      </c>
      <c r="C14" s="43">
        <v>100</v>
      </c>
      <c r="D14" s="11">
        <f>AVERAGE(C14:C14)</f>
        <v>100</v>
      </c>
      <c r="E14" s="13" t="s">
        <v>746</v>
      </c>
    </row>
    <row r="15" spans="1:5" ht="60" x14ac:dyDescent="0.25">
      <c r="A15" s="88" t="s">
        <v>745</v>
      </c>
      <c r="B15" s="42" t="s">
        <v>744</v>
      </c>
      <c r="C15" s="43">
        <v>100</v>
      </c>
      <c r="D15" s="112">
        <f>AVERAGE(C15:C17)</f>
        <v>100</v>
      </c>
      <c r="E15" s="31" t="s">
        <v>743</v>
      </c>
    </row>
    <row r="16" spans="1:5" ht="30" x14ac:dyDescent="0.25">
      <c r="A16" s="85"/>
      <c r="B16" s="42" t="s">
        <v>742</v>
      </c>
      <c r="C16" s="43">
        <v>100</v>
      </c>
      <c r="D16" s="111"/>
      <c r="E16" s="31"/>
    </row>
    <row r="17" spans="1:7" ht="122.25" customHeight="1" x14ac:dyDescent="0.25">
      <c r="A17" s="85"/>
      <c r="B17" s="241" t="s">
        <v>741</v>
      </c>
      <c r="C17" s="43">
        <v>100</v>
      </c>
      <c r="D17" s="124"/>
      <c r="E17" s="31"/>
    </row>
    <row r="18" spans="1:7" ht="75" x14ac:dyDescent="0.25">
      <c r="A18" s="88" t="s">
        <v>740</v>
      </c>
      <c r="B18" s="42" t="s">
        <v>739</v>
      </c>
      <c r="C18" s="43">
        <v>100</v>
      </c>
      <c r="D18" s="112">
        <f>AVERAGE(C18:C20)</f>
        <v>100</v>
      </c>
      <c r="E18" s="44" t="s">
        <v>738</v>
      </c>
    </row>
    <row r="19" spans="1:7" ht="45" x14ac:dyDescent="0.25">
      <c r="A19" s="85"/>
      <c r="B19" s="42" t="s">
        <v>737</v>
      </c>
      <c r="C19" s="43">
        <v>100</v>
      </c>
      <c r="D19" s="111"/>
      <c r="E19" s="46"/>
    </row>
    <row r="20" spans="1:7" ht="78" customHeight="1" x14ac:dyDescent="0.25">
      <c r="A20" s="225"/>
      <c r="B20" s="241" t="s">
        <v>736</v>
      </c>
      <c r="C20" s="43">
        <v>100</v>
      </c>
      <c r="D20" s="124"/>
      <c r="E20" s="48"/>
    </row>
    <row r="21" spans="1:7" ht="171" customHeight="1" x14ac:dyDescent="0.25">
      <c r="A21" s="256" t="s">
        <v>735</v>
      </c>
      <c r="B21" s="42" t="s">
        <v>734</v>
      </c>
      <c r="C21" s="43">
        <v>100</v>
      </c>
      <c r="D21" s="259">
        <f>AVERAGE(C21)</f>
        <v>100</v>
      </c>
      <c r="E21" s="13" t="s">
        <v>733</v>
      </c>
    </row>
    <row r="22" spans="1:7" x14ac:dyDescent="0.25">
      <c r="A22" s="43"/>
      <c r="B22" s="42"/>
      <c r="C22" s="43"/>
      <c r="D22" s="258"/>
      <c r="E22" s="253"/>
    </row>
    <row r="23" spans="1:7" ht="18.75" customHeight="1" x14ac:dyDescent="0.25">
      <c r="A23" s="28"/>
      <c r="B23" s="28"/>
      <c r="C23" s="28"/>
      <c r="D23" s="28"/>
      <c r="E23" s="28"/>
    </row>
    <row r="24" spans="1:7" ht="20.100000000000001" customHeight="1" x14ac:dyDescent="0.25">
      <c r="A24" s="57" t="s">
        <v>78</v>
      </c>
      <c r="B24" s="58"/>
      <c r="C24" s="60"/>
      <c r="D24" s="60">
        <f>AVERAGE(D13:D21)</f>
        <v>100</v>
      </c>
      <c r="E24" s="61"/>
    </row>
    <row r="25" spans="1:7" ht="20.100000000000001" customHeight="1" x14ac:dyDescent="0.25">
      <c r="A25" s="57" t="s">
        <v>79</v>
      </c>
      <c r="B25" s="58"/>
      <c r="C25" s="62">
        <f>D24</f>
        <v>100</v>
      </c>
      <c r="D25" s="63"/>
      <c r="E25" s="61"/>
    </row>
    <row r="26" spans="1:7" ht="22.5" customHeight="1" x14ac:dyDescent="0.25">
      <c r="A26" s="28"/>
      <c r="B26" s="28"/>
      <c r="C26" s="28"/>
      <c r="D26" s="28"/>
      <c r="E26" s="28"/>
    </row>
    <row r="27" spans="1:7" ht="15.75" customHeight="1" x14ac:dyDescent="0.25">
      <c r="A27" s="97"/>
      <c r="B27" s="96"/>
      <c r="C27" s="96"/>
      <c r="D27" s="96"/>
      <c r="E27" s="95"/>
    </row>
    <row r="28" spans="1:7" ht="34.5" customHeight="1" x14ac:dyDescent="0.25">
      <c r="A28" s="64" t="s">
        <v>80</v>
      </c>
      <c r="B28" s="65"/>
      <c r="C28" s="76">
        <f>C25</f>
        <v>100</v>
      </c>
      <c r="D28" s="76"/>
      <c r="E28" s="75"/>
    </row>
    <row r="29" spans="1:7" x14ac:dyDescent="0.25">
      <c r="A29" s="23" t="s">
        <v>81</v>
      </c>
      <c r="B29" s="23"/>
      <c r="C29" s="23"/>
      <c r="D29" s="23"/>
      <c r="E29" s="23"/>
    </row>
    <row r="30" spans="1:7" ht="69.95" customHeight="1" x14ac:dyDescent="0.25">
      <c r="A30" s="151" t="s">
        <v>732</v>
      </c>
      <c r="B30" s="151"/>
      <c r="C30" s="151"/>
      <c r="D30" s="151"/>
      <c r="E30" s="151"/>
      <c r="G30" s="257"/>
    </row>
    <row r="31" spans="1:7" ht="5.0999999999999996" customHeight="1" x14ac:dyDescent="0.25">
      <c r="A31" s="17"/>
      <c r="B31" s="17"/>
      <c r="C31" s="17"/>
      <c r="D31" s="17"/>
      <c r="E31" s="17"/>
    </row>
    <row r="32" spans="1:7" x14ac:dyDescent="0.25">
      <c r="A32" s="30" t="s">
        <v>83</v>
      </c>
      <c r="B32" s="30"/>
      <c r="C32" s="30"/>
      <c r="D32" s="30"/>
      <c r="E32" s="30"/>
    </row>
    <row r="33" spans="1:5" ht="69.95" customHeight="1" x14ac:dyDescent="0.25">
      <c r="A33" s="68" t="s">
        <v>731</v>
      </c>
      <c r="B33" s="68"/>
      <c r="C33" s="68"/>
      <c r="D33" s="68"/>
      <c r="E33" s="68"/>
    </row>
    <row r="34" spans="1:5" ht="5.0999999999999996" customHeight="1" x14ac:dyDescent="0.25">
      <c r="A34" s="28"/>
      <c r="B34" s="28"/>
      <c r="C34" s="28"/>
      <c r="D34" s="28"/>
      <c r="E34" s="28"/>
    </row>
    <row r="35" spans="1:5" x14ac:dyDescent="0.25">
      <c r="A35" s="5" t="s">
        <v>85</v>
      </c>
      <c r="B35" s="69">
        <v>45686</v>
      </c>
      <c r="C35" s="19"/>
      <c r="D35" s="19"/>
      <c r="E35" s="19"/>
    </row>
    <row r="36" spans="1:5" ht="37.5" customHeight="1" x14ac:dyDescent="0.25">
      <c r="A36" s="6" t="s">
        <v>86</v>
      </c>
      <c r="B36" s="70" t="s">
        <v>461</v>
      </c>
      <c r="C36" s="70"/>
      <c r="D36" s="70"/>
      <c r="E36" s="70"/>
    </row>
    <row r="37" spans="1:5" ht="39.75" customHeight="1" x14ac:dyDescent="0.25">
      <c r="A37" s="6" t="s">
        <v>88</v>
      </c>
      <c r="B37" s="70" t="s">
        <v>46</v>
      </c>
      <c r="C37" s="70"/>
      <c r="D37" s="70"/>
      <c r="E37" s="70"/>
    </row>
  </sheetData>
  <mergeCells count="34">
    <mergeCell ref="E15:E17"/>
    <mergeCell ref="A18:A20"/>
    <mergeCell ref="D18:D20"/>
    <mergeCell ref="E18:E20"/>
    <mergeCell ref="B7:E7"/>
    <mergeCell ref="A10:E10"/>
    <mergeCell ref="A9:E9"/>
    <mergeCell ref="C25:D25"/>
    <mergeCell ref="A11:E11"/>
    <mergeCell ref="A23:E23"/>
    <mergeCell ref="A24:B24"/>
    <mergeCell ref="A25:B25"/>
    <mergeCell ref="A15:A17"/>
    <mergeCell ref="D15:D17"/>
    <mergeCell ref="A33:E33"/>
    <mergeCell ref="A29:E29"/>
    <mergeCell ref="A28:B28"/>
    <mergeCell ref="A1:E1"/>
    <mergeCell ref="A2:E2"/>
    <mergeCell ref="A3:E3"/>
    <mergeCell ref="A4:E4"/>
    <mergeCell ref="A8:E8"/>
    <mergeCell ref="B5:E5"/>
    <mergeCell ref="B6:E6"/>
    <mergeCell ref="A26:E26"/>
    <mergeCell ref="B37:E37"/>
    <mergeCell ref="B35:E35"/>
    <mergeCell ref="B36:E36"/>
    <mergeCell ref="A27:E27"/>
    <mergeCell ref="C28:E28"/>
    <mergeCell ref="A34:E34"/>
    <mergeCell ref="A30:E30"/>
    <mergeCell ref="A31:E31"/>
    <mergeCell ref="A32:E3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815E-3B32-4BE4-8B4F-014334C73555}">
  <sheetPr>
    <pageSetUpPr fitToPage="1"/>
  </sheetPr>
  <dimension ref="A1:E35"/>
  <sheetViews>
    <sheetView workbookViewId="0">
      <selection activeCell="B33" sqref="B33:E33"/>
    </sheetView>
  </sheetViews>
  <sheetFormatPr baseColWidth="10" defaultColWidth="11" defaultRowHeight="15" x14ac:dyDescent="0.25"/>
  <cols>
    <col min="1" max="1" width="52.5703125" style="1" customWidth="1"/>
    <col min="2" max="2" width="41.5703125" style="1" customWidth="1"/>
    <col min="3" max="3" width="35" style="1" customWidth="1"/>
    <col min="4" max="4" width="28.85546875" style="1" customWidth="1"/>
    <col min="5" max="5" width="63.855468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730</v>
      </c>
      <c r="C5" s="18"/>
      <c r="D5" s="18"/>
      <c r="E5" s="15"/>
    </row>
    <row r="6" spans="1:5" ht="20.100000000000001" customHeight="1" x14ac:dyDescent="0.25">
      <c r="A6" s="2" t="s">
        <v>5</v>
      </c>
      <c r="B6" s="19" t="s">
        <v>779</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20" x14ac:dyDescent="0.25">
      <c r="A13" s="263" t="s">
        <v>778</v>
      </c>
      <c r="B13" s="42" t="s">
        <v>777</v>
      </c>
      <c r="C13" s="43">
        <v>100</v>
      </c>
      <c r="D13" s="11">
        <f>AVERAGE(C13:C13)</f>
        <v>100</v>
      </c>
      <c r="E13" s="13" t="s">
        <v>776</v>
      </c>
    </row>
    <row r="14" spans="1:5" ht="96" customHeight="1" x14ac:dyDescent="0.25">
      <c r="A14" s="263" t="s">
        <v>775</v>
      </c>
      <c r="B14" s="42" t="s">
        <v>774</v>
      </c>
      <c r="C14" s="43">
        <v>100</v>
      </c>
      <c r="D14" s="11">
        <f>AVERAGE(C14:C14)</f>
        <v>100</v>
      </c>
      <c r="E14" s="262" t="s">
        <v>773</v>
      </c>
    </row>
    <row r="15" spans="1:5" ht="274.5" customHeight="1" x14ac:dyDescent="0.25">
      <c r="A15" s="263" t="s">
        <v>772</v>
      </c>
      <c r="B15" s="42" t="s">
        <v>771</v>
      </c>
      <c r="C15" s="43">
        <v>100</v>
      </c>
      <c r="D15" s="259">
        <v>100</v>
      </c>
      <c r="E15" s="13" t="s">
        <v>770</v>
      </c>
    </row>
    <row r="16" spans="1:5" ht="126.75" customHeight="1" x14ac:dyDescent="0.25">
      <c r="A16" s="263" t="s">
        <v>769</v>
      </c>
      <c r="B16" s="42" t="s">
        <v>768</v>
      </c>
      <c r="C16" s="43">
        <v>100</v>
      </c>
      <c r="D16" s="259">
        <f>AVERAGE(C16:C16)</f>
        <v>100</v>
      </c>
      <c r="E16" s="13" t="s">
        <v>767</v>
      </c>
    </row>
    <row r="17" spans="1:5" ht="180" x14ac:dyDescent="0.25">
      <c r="A17" s="263" t="s">
        <v>766</v>
      </c>
      <c r="B17" s="42" t="s">
        <v>765</v>
      </c>
      <c r="C17" s="43">
        <v>100</v>
      </c>
      <c r="D17" s="259">
        <f>AVERAGE(C17:C17)</f>
        <v>100</v>
      </c>
      <c r="E17" s="262" t="s">
        <v>764</v>
      </c>
    </row>
    <row r="18" spans="1:5" ht="60" x14ac:dyDescent="0.25">
      <c r="A18" s="263" t="s">
        <v>763</v>
      </c>
      <c r="B18" s="42" t="s">
        <v>762</v>
      </c>
      <c r="C18" s="43">
        <v>100</v>
      </c>
      <c r="D18" s="259">
        <f>AVERAGE(C18:C18)</f>
        <v>100</v>
      </c>
      <c r="E18" s="262" t="s">
        <v>761</v>
      </c>
    </row>
    <row r="19" spans="1:5" ht="60" x14ac:dyDescent="0.25">
      <c r="A19" s="263" t="s">
        <v>760</v>
      </c>
      <c r="B19" s="42" t="s">
        <v>759</v>
      </c>
      <c r="C19" s="43">
        <v>100</v>
      </c>
      <c r="D19" s="259">
        <f>AVERAGE(C19:C19)</f>
        <v>100</v>
      </c>
      <c r="E19" s="262" t="s">
        <v>758</v>
      </c>
    </row>
    <row r="20" spans="1:5" ht="135" x14ac:dyDescent="0.25">
      <c r="A20" s="263" t="s">
        <v>757</v>
      </c>
      <c r="B20" s="42" t="s">
        <v>756</v>
      </c>
      <c r="C20" s="43">
        <v>100</v>
      </c>
      <c r="D20" s="259">
        <f>AVERAGE(C20:C20)</f>
        <v>100</v>
      </c>
      <c r="E20" s="262" t="s">
        <v>755</v>
      </c>
    </row>
    <row r="21" spans="1:5" ht="18.75" customHeight="1" x14ac:dyDescent="0.25">
      <c r="A21" s="28"/>
      <c r="B21" s="28"/>
      <c r="C21" s="28"/>
      <c r="D21" s="28"/>
      <c r="E21" s="28"/>
    </row>
    <row r="22" spans="1:5" ht="20.100000000000001" customHeight="1" x14ac:dyDescent="0.25">
      <c r="A22" s="57" t="s">
        <v>78</v>
      </c>
      <c r="B22" s="58"/>
      <c r="C22" s="238"/>
      <c r="D22" s="238">
        <f>AVERAGE(D13:D20)</f>
        <v>100</v>
      </c>
      <c r="E22" s="61"/>
    </row>
    <row r="23" spans="1:5" ht="20.100000000000001" customHeight="1" x14ac:dyDescent="0.25">
      <c r="A23" s="57" t="s">
        <v>79</v>
      </c>
      <c r="B23" s="58"/>
      <c r="C23" s="237">
        <f>+D22</f>
        <v>100</v>
      </c>
      <c r="D23" s="236"/>
      <c r="E23" s="61"/>
    </row>
    <row r="24" spans="1:5" ht="22.5" customHeight="1" x14ac:dyDescent="0.25">
      <c r="A24" s="28"/>
      <c r="B24" s="28"/>
      <c r="C24" s="28"/>
      <c r="D24" s="28"/>
      <c r="E24" s="28"/>
    </row>
    <row r="25" spans="1:5" ht="15.75" customHeight="1" x14ac:dyDescent="0.25">
      <c r="A25" s="97"/>
      <c r="B25" s="96"/>
      <c r="C25" s="96"/>
      <c r="D25" s="96"/>
      <c r="E25" s="95"/>
    </row>
    <row r="26" spans="1:5" ht="34.5" customHeight="1" x14ac:dyDescent="0.25">
      <c r="A26" s="64" t="s">
        <v>80</v>
      </c>
      <c r="B26" s="65"/>
      <c r="C26" s="66">
        <f>C23</f>
        <v>100</v>
      </c>
      <c r="D26" s="66"/>
      <c r="E26" s="67"/>
    </row>
    <row r="27" spans="1:5" x14ac:dyDescent="0.25">
      <c r="A27" s="23" t="s">
        <v>81</v>
      </c>
      <c r="B27" s="23"/>
      <c r="C27" s="23"/>
      <c r="D27" s="23"/>
      <c r="E27" s="23"/>
    </row>
    <row r="28" spans="1:5" ht="69.95" customHeight="1" x14ac:dyDescent="0.25">
      <c r="A28" s="261" t="s">
        <v>754</v>
      </c>
      <c r="B28" s="261"/>
      <c r="C28" s="261"/>
      <c r="D28" s="261"/>
      <c r="E28" s="261"/>
    </row>
    <row r="29" spans="1:5" ht="5.0999999999999996" customHeight="1" x14ac:dyDescent="0.25">
      <c r="A29" s="17"/>
      <c r="B29" s="17"/>
      <c r="C29" s="17"/>
      <c r="D29" s="17"/>
      <c r="E29" s="17"/>
    </row>
    <row r="30" spans="1:5" x14ac:dyDescent="0.25">
      <c r="A30" s="30" t="s">
        <v>83</v>
      </c>
      <c r="B30" s="30"/>
      <c r="C30" s="30"/>
      <c r="D30" s="30"/>
      <c r="E30" s="30"/>
    </row>
    <row r="31" spans="1:5" ht="69.95" customHeight="1" x14ac:dyDescent="0.25">
      <c r="A31" s="260" t="s">
        <v>753</v>
      </c>
      <c r="B31" s="260"/>
      <c r="C31" s="260"/>
      <c r="D31" s="260"/>
      <c r="E31" s="260"/>
    </row>
    <row r="32" spans="1:5" ht="5.0999999999999996" customHeight="1" x14ac:dyDescent="0.25">
      <c r="A32" s="28"/>
      <c r="B32" s="28"/>
      <c r="C32" s="28"/>
      <c r="D32" s="28"/>
      <c r="E32" s="28"/>
    </row>
    <row r="33" spans="1:5" ht="19.5" customHeight="1" x14ac:dyDescent="0.25">
      <c r="A33" s="5" t="s">
        <v>85</v>
      </c>
      <c r="B33" s="69">
        <v>45685</v>
      </c>
      <c r="C33" s="19"/>
      <c r="D33" s="19"/>
      <c r="E33" s="19"/>
    </row>
    <row r="34" spans="1:5" ht="37.5" customHeight="1" x14ac:dyDescent="0.25">
      <c r="A34" s="6" t="s">
        <v>86</v>
      </c>
      <c r="B34" s="70" t="s">
        <v>461</v>
      </c>
      <c r="C34" s="70"/>
      <c r="D34" s="70"/>
      <c r="E34" s="70"/>
    </row>
    <row r="35" spans="1:5" ht="39.75" customHeight="1" x14ac:dyDescent="0.25">
      <c r="A35" s="6" t="s">
        <v>88</v>
      </c>
      <c r="B35" s="70" t="s">
        <v>46</v>
      </c>
      <c r="C35" s="70"/>
      <c r="D35" s="70"/>
      <c r="E35" s="70"/>
    </row>
  </sheetData>
  <mergeCells count="28">
    <mergeCell ref="A27:E27"/>
    <mergeCell ref="A26:B26"/>
    <mergeCell ref="B35:E35"/>
    <mergeCell ref="B33:E33"/>
    <mergeCell ref="B34:E34"/>
    <mergeCell ref="A25:E25"/>
    <mergeCell ref="C26:E26"/>
    <mergeCell ref="A32:E32"/>
    <mergeCell ref="A28:E28"/>
    <mergeCell ref="A29:E29"/>
    <mergeCell ref="A30:E30"/>
    <mergeCell ref="A31:E31"/>
    <mergeCell ref="A1:E1"/>
    <mergeCell ref="A2:E2"/>
    <mergeCell ref="A3:E3"/>
    <mergeCell ref="A4:E4"/>
    <mergeCell ref="A8:E8"/>
    <mergeCell ref="B5:E5"/>
    <mergeCell ref="B6:E6"/>
    <mergeCell ref="B7:E7"/>
    <mergeCell ref="A24:E24"/>
    <mergeCell ref="A10:E10"/>
    <mergeCell ref="A9:E9"/>
    <mergeCell ref="C23:D23"/>
    <mergeCell ref="A11:E11"/>
    <mergeCell ref="A21:E21"/>
    <mergeCell ref="A22:B22"/>
    <mergeCell ref="A23:B2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1C73-16AA-4191-9467-E14B1EF57189}">
  <sheetPr>
    <pageSetUpPr fitToPage="1"/>
  </sheetPr>
  <dimension ref="A1:E38"/>
  <sheetViews>
    <sheetView topLeftCell="A22" zoomScale="115" zoomScaleNormal="115" workbookViewId="0">
      <selection activeCell="C29" sqref="C29:E29"/>
    </sheetView>
  </sheetViews>
  <sheetFormatPr baseColWidth="10" defaultColWidth="11" defaultRowHeight="15" x14ac:dyDescent="0.25"/>
  <cols>
    <col min="1" max="1" width="52.5703125" style="1" customWidth="1"/>
    <col min="2" max="2" width="41.5703125" style="1" customWidth="1"/>
    <col min="3" max="3" width="34.140625" style="1" customWidth="1"/>
    <col min="4" max="4" width="32.140625" style="1" customWidth="1"/>
    <col min="5"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730</v>
      </c>
      <c r="C5" s="18"/>
      <c r="D5" s="18"/>
      <c r="E5" s="15"/>
    </row>
    <row r="6" spans="1:5" ht="20.100000000000001" customHeight="1" x14ac:dyDescent="0.25">
      <c r="A6" s="2" t="s">
        <v>5</v>
      </c>
      <c r="B6" s="19" t="s">
        <v>815</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458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0.75" customHeight="1" x14ac:dyDescent="0.25">
      <c r="A13" s="263" t="s">
        <v>814</v>
      </c>
      <c r="B13" s="270" t="s">
        <v>813</v>
      </c>
      <c r="C13" s="43">
        <v>100</v>
      </c>
      <c r="D13" s="11">
        <f>AVERAGE(C13:C13)</f>
        <v>100</v>
      </c>
      <c r="E13" s="262" t="s">
        <v>812</v>
      </c>
    </row>
    <row r="14" spans="1:5" ht="161.25" customHeight="1" x14ac:dyDescent="0.25">
      <c r="A14" s="263" t="s">
        <v>811</v>
      </c>
      <c r="B14" s="241" t="s">
        <v>810</v>
      </c>
      <c r="C14" s="43">
        <v>100</v>
      </c>
      <c r="D14" s="11">
        <f>AVERAGE(C14:C14)</f>
        <v>100</v>
      </c>
      <c r="E14" s="262" t="s">
        <v>809</v>
      </c>
    </row>
    <row r="15" spans="1:5" ht="210" x14ac:dyDescent="0.25">
      <c r="A15" s="263" t="s">
        <v>808</v>
      </c>
      <c r="B15" s="241" t="s">
        <v>807</v>
      </c>
      <c r="C15" s="43">
        <v>100</v>
      </c>
      <c r="D15" s="11">
        <f>AVERAGE(C15:C15)</f>
        <v>100</v>
      </c>
      <c r="E15" s="262" t="s">
        <v>806</v>
      </c>
    </row>
    <row r="16" spans="1:5" ht="165" x14ac:dyDescent="0.25">
      <c r="A16" s="269" t="s">
        <v>805</v>
      </c>
      <c r="B16" s="241" t="s">
        <v>804</v>
      </c>
      <c r="C16" s="43">
        <v>100</v>
      </c>
      <c r="D16" s="11">
        <f>AVERAGE(C16:C16)</f>
        <v>100</v>
      </c>
      <c r="E16" s="262" t="s">
        <v>803</v>
      </c>
    </row>
    <row r="17" spans="1:5" ht="67.5" customHeight="1" x14ac:dyDescent="0.25">
      <c r="A17" s="263" t="s">
        <v>802</v>
      </c>
      <c r="B17" s="241" t="s">
        <v>801</v>
      </c>
      <c r="C17" s="43">
        <v>100</v>
      </c>
      <c r="D17" s="259">
        <f>AVERAGE(C17:C17)</f>
        <v>100</v>
      </c>
      <c r="E17" s="13" t="s">
        <v>800</v>
      </c>
    </row>
    <row r="18" spans="1:5" ht="135" x14ac:dyDescent="0.25">
      <c r="A18" s="263" t="s">
        <v>799</v>
      </c>
      <c r="B18" s="241" t="s">
        <v>798</v>
      </c>
      <c r="C18" s="43">
        <v>100</v>
      </c>
      <c r="D18" s="259">
        <f>AVERAGE(C18:C18)</f>
        <v>100</v>
      </c>
      <c r="E18" s="262" t="s">
        <v>797</v>
      </c>
    </row>
    <row r="19" spans="1:5" ht="120" x14ac:dyDescent="0.25">
      <c r="A19" s="263" t="s">
        <v>796</v>
      </c>
      <c r="B19" s="241" t="s">
        <v>795</v>
      </c>
      <c r="C19" s="43">
        <v>90</v>
      </c>
      <c r="D19" s="259">
        <f>AVERAGE(C19:C19)</f>
        <v>90</v>
      </c>
      <c r="E19" s="262" t="s">
        <v>794</v>
      </c>
    </row>
    <row r="20" spans="1:5" ht="89.25" customHeight="1" x14ac:dyDescent="0.25">
      <c r="A20" s="263" t="s">
        <v>793</v>
      </c>
      <c r="B20" s="241" t="s">
        <v>792</v>
      </c>
      <c r="C20" s="43">
        <v>90</v>
      </c>
      <c r="D20" s="259">
        <f>AVERAGE(C20:C20)</f>
        <v>90</v>
      </c>
      <c r="E20" s="262" t="s">
        <v>791</v>
      </c>
    </row>
    <row r="21" spans="1:5" ht="375" x14ac:dyDescent="0.25">
      <c r="A21" s="263" t="s">
        <v>790</v>
      </c>
      <c r="B21" s="241" t="s">
        <v>789</v>
      </c>
      <c r="C21" s="43">
        <v>100</v>
      </c>
      <c r="D21" s="259">
        <v>100</v>
      </c>
      <c r="E21" s="262" t="s">
        <v>788</v>
      </c>
    </row>
    <row r="22" spans="1:5" ht="136.5" customHeight="1" x14ac:dyDescent="0.25">
      <c r="A22" s="263" t="s">
        <v>787</v>
      </c>
      <c r="B22" s="241" t="s">
        <v>786</v>
      </c>
      <c r="C22" s="43">
        <v>100</v>
      </c>
      <c r="D22" s="259">
        <v>100</v>
      </c>
      <c r="E22" s="268" t="s">
        <v>785</v>
      </c>
    </row>
    <row r="23" spans="1:5" ht="102.75" customHeight="1" x14ac:dyDescent="0.25">
      <c r="A23" s="256" t="s">
        <v>784</v>
      </c>
      <c r="B23" s="241" t="s">
        <v>783</v>
      </c>
      <c r="C23" s="43">
        <v>100</v>
      </c>
      <c r="D23" s="11">
        <v>100</v>
      </c>
      <c r="E23" s="267" t="s">
        <v>782</v>
      </c>
    </row>
    <row r="24" spans="1:5" ht="18.75" customHeight="1" x14ac:dyDescent="0.25">
      <c r="A24" s="28"/>
      <c r="B24" s="28"/>
      <c r="C24" s="28"/>
      <c r="D24" s="28"/>
      <c r="E24" s="28"/>
    </row>
    <row r="25" spans="1:5" ht="20.100000000000001" customHeight="1" x14ac:dyDescent="0.25">
      <c r="A25" s="57" t="s">
        <v>78</v>
      </c>
      <c r="B25" s="58"/>
      <c r="C25" s="125"/>
      <c r="D25" s="266">
        <f>AVERAGE(D13:D23)</f>
        <v>98.181818181818187</v>
      </c>
      <c r="E25" s="61"/>
    </row>
    <row r="26" spans="1:5" ht="20.100000000000001" customHeight="1" x14ac:dyDescent="0.25">
      <c r="A26" s="57" t="s">
        <v>79</v>
      </c>
      <c r="B26" s="58"/>
      <c r="C26" s="265">
        <f>D25</f>
        <v>98.181818181818187</v>
      </c>
      <c r="D26" s="264"/>
      <c r="E26" s="61"/>
    </row>
    <row r="27" spans="1:5" ht="22.5" customHeight="1" x14ac:dyDescent="0.25">
      <c r="A27" s="28"/>
      <c r="B27" s="28"/>
      <c r="C27" s="28"/>
      <c r="D27" s="28"/>
      <c r="E27" s="28"/>
    </row>
    <row r="28" spans="1:5" ht="15.75" customHeight="1" x14ac:dyDescent="0.25">
      <c r="A28" s="97"/>
      <c r="B28" s="96"/>
      <c r="C28" s="96"/>
      <c r="D28" s="96"/>
      <c r="E28" s="95"/>
    </row>
    <row r="29" spans="1:5" ht="34.5" customHeight="1" x14ac:dyDescent="0.25">
      <c r="A29" s="64" t="s">
        <v>80</v>
      </c>
      <c r="B29" s="65"/>
      <c r="C29" s="94">
        <f>C26</f>
        <v>98.181818181818187</v>
      </c>
      <c r="D29" s="94"/>
      <c r="E29" s="93"/>
    </row>
    <row r="30" spans="1:5" x14ac:dyDescent="0.25">
      <c r="A30" s="23" t="s">
        <v>81</v>
      </c>
      <c r="B30" s="23"/>
      <c r="C30" s="23"/>
      <c r="D30" s="23"/>
      <c r="E30" s="23"/>
    </row>
    <row r="31" spans="1:5" ht="69.95" customHeight="1" x14ac:dyDescent="0.25">
      <c r="A31" s="200" t="s">
        <v>781</v>
      </c>
      <c r="B31" s="200"/>
      <c r="C31" s="200"/>
      <c r="D31" s="200"/>
      <c r="E31" s="200"/>
    </row>
    <row r="32" spans="1:5" ht="5.0999999999999996" customHeight="1" x14ac:dyDescent="0.25">
      <c r="A32" s="17"/>
      <c r="B32" s="17"/>
      <c r="C32" s="17"/>
      <c r="D32" s="17"/>
      <c r="E32" s="17"/>
    </row>
    <row r="33" spans="1:5" x14ac:dyDescent="0.25">
      <c r="A33" s="30" t="s">
        <v>83</v>
      </c>
      <c r="B33" s="30"/>
      <c r="C33" s="30"/>
      <c r="D33" s="30"/>
      <c r="E33" s="30"/>
    </row>
    <row r="34" spans="1:5" ht="69.95" customHeight="1" x14ac:dyDescent="0.25">
      <c r="A34" s="239" t="s">
        <v>780</v>
      </c>
      <c r="B34" s="239"/>
      <c r="C34" s="239"/>
      <c r="D34" s="239"/>
      <c r="E34" s="239"/>
    </row>
    <row r="35" spans="1:5" ht="5.0999999999999996" customHeight="1" x14ac:dyDescent="0.25">
      <c r="A35" s="28"/>
      <c r="B35" s="28"/>
      <c r="C35" s="28"/>
      <c r="D35" s="28"/>
      <c r="E35" s="28"/>
    </row>
    <row r="36" spans="1:5" x14ac:dyDescent="0.25">
      <c r="A36" s="5" t="s">
        <v>85</v>
      </c>
      <c r="B36" s="69">
        <v>45685</v>
      </c>
      <c r="C36" s="19"/>
      <c r="D36" s="19"/>
      <c r="E36" s="19"/>
    </row>
    <row r="37" spans="1:5" ht="37.5" customHeight="1" x14ac:dyDescent="0.25">
      <c r="A37" s="6" t="s">
        <v>86</v>
      </c>
      <c r="B37" s="70" t="s">
        <v>111</v>
      </c>
      <c r="C37" s="70"/>
      <c r="D37" s="70"/>
      <c r="E37" s="70"/>
    </row>
    <row r="38" spans="1:5" ht="39.75" customHeight="1" x14ac:dyDescent="0.25">
      <c r="A38" s="6" t="s">
        <v>88</v>
      </c>
      <c r="B38" s="70" t="s">
        <v>46</v>
      </c>
      <c r="C38" s="70"/>
      <c r="D38" s="70"/>
      <c r="E38" s="70"/>
    </row>
  </sheetData>
  <mergeCells count="28">
    <mergeCell ref="A30:E30"/>
    <mergeCell ref="A29:B29"/>
    <mergeCell ref="B38:E38"/>
    <mergeCell ref="B36:E36"/>
    <mergeCell ref="B37:E37"/>
    <mergeCell ref="A28:E28"/>
    <mergeCell ref="C29:E29"/>
    <mergeCell ref="A35:E35"/>
    <mergeCell ref="A31:E31"/>
    <mergeCell ref="A32:E32"/>
    <mergeCell ref="A33:E33"/>
    <mergeCell ref="A34:E34"/>
    <mergeCell ref="A1:E1"/>
    <mergeCell ref="A2:E2"/>
    <mergeCell ref="A3:E3"/>
    <mergeCell ref="A4:E4"/>
    <mergeCell ref="A8:E8"/>
    <mergeCell ref="B5:E5"/>
    <mergeCell ref="B6:E6"/>
    <mergeCell ref="B7:E7"/>
    <mergeCell ref="A27:E27"/>
    <mergeCell ref="A10:E10"/>
    <mergeCell ref="A9:E9"/>
    <mergeCell ref="C26:D26"/>
    <mergeCell ref="A11:E11"/>
    <mergeCell ref="A24:E24"/>
    <mergeCell ref="A25:B25"/>
    <mergeCell ref="A26:B2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0C6D-2323-4FA4-A163-1B42400B115A}">
  <sheetPr>
    <pageSetUpPr fitToPage="1"/>
  </sheetPr>
  <dimension ref="A1:H32"/>
  <sheetViews>
    <sheetView topLeftCell="A16" zoomScaleNormal="100" workbookViewId="0">
      <selection activeCell="B30" sqref="B30:E30"/>
    </sheetView>
  </sheetViews>
  <sheetFormatPr baseColWidth="10" defaultColWidth="11" defaultRowHeight="15" x14ac:dyDescent="0.25"/>
  <cols>
    <col min="1" max="1" width="52.5703125" style="1" customWidth="1"/>
    <col min="2" max="2" width="41.5703125" style="1" customWidth="1"/>
    <col min="3" max="3" width="46.28515625" style="1" customWidth="1"/>
    <col min="4" max="4" width="41.5703125" style="1" customWidth="1"/>
    <col min="5" max="5" width="61.140625" style="1" customWidth="1"/>
    <col min="6" max="6" width="11" style="1"/>
    <col min="7" max="7" width="30" style="1" customWidth="1"/>
    <col min="8" max="8" width="26" style="1" customWidth="1"/>
    <col min="9" max="16384" width="11" style="1"/>
  </cols>
  <sheetData>
    <row r="1" spans="1:8" x14ac:dyDescent="0.25">
      <c r="A1" s="16" t="s">
        <v>0</v>
      </c>
      <c r="B1" s="16"/>
      <c r="C1" s="16"/>
      <c r="D1" s="16"/>
      <c r="E1" s="16"/>
    </row>
    <row r="2" spans="1:8" x14ac:dyDescent="0.25">
      <c r="A2" s="16" t="s">
        <v>1</v>
      </c>
      <c r="B2" s="16"/>
      <c r="C2" s="16"/>
      <c r="D2" s="16"/>
      <c r="E2" s="16"/>
    </row>
    <row r="3" spans="1:8" x14ac:dyDescent="0.25">
      <c r="A3" s="16" t="s">
        <v>2</v>
      </c>
      <c r="B3" s="16"/>
      <c r="C3" s="16"/>
      <c r="D3" s="16"/>
      <c r="E3" s="16"/>
    </row>
    <row r="4" spans="1:8" ht="5.0999999999999996" customHeight="1" x14ac:dyDescent="0.25">
      <c r="A4" s="17"/>
      <c r="B4" s="17"/>
      <c r="C4" s="17"/>
      <c r="D4" s="17"/>
      <c r="E4" s="17"/>
    </row>
    <row r="5" spans="1:8" ht="20.100000000000001" customHeight="1" x14ac:dyDescent="0.25">
      <c r="A5" s="2" t="s">
        <v>47</v>
      </c>
      <c r="B5" s="14" t="s">
        <v>730</v>
      </c>
      <c r="C5" s="18"/>
      <c r="D5" s="18"/>
      <c r="E5" s="15"/>
    </row>
    <row r="6" spans="1:8" ht="20.100000000000001" customHeight="1" x14ac:dyDescent="0.25">
      <c r="A6" s="2" t="s">
        <v>5</v>
      </c>
      <c r="B6" s="19" t="s">
        <v>829</v>
      </c>
      <c r="C6" s="19"/>
      <c r="D6" s="19"/>
      <c r="E6" s="19"/>
    </row>
    <row r="7" spans="1:8" ht="20.100000000000001" customHeight="1" x14ac:dyDescent="0.25">
      <c r="A7" s="2" t="s">
        <v>7</v>
      </c>
      <c r="B7" s="19" t="s">
        <v>6</v>
      </c>
      <c r="C7" s="19"/>
      <c r="D7" s="19"/>
      <c r="E7" s="19"/>
    </row>
    <row r="8" spans="1:8" ht="5.0999999999999996" customHeight="1" x14ac:dyDescent="0.25">
      <c r="A8" s="17"/>
      <c r="B8" s="17"/>
      <c r="C8" s="17"/>
      <c r="D8" s="17"/>
      <c r="E8" s="17"/>
    </row>
    <row r="9" spans="1:8" x14ac:dyDescent="0.25">
      <c r="A9" s="23" t="s">
        <v>8</v>
      </c>
      <c r="B9" s="23"/>
      <c r="C9" s="23"/>
      <c r="D9" s="23"/>
      <c r="E9" s="23"/>
    </row>
    <row r="10" spans="1:8" ht="69.95" customHeight="1" x14ac:dyDescent="0.25">
      <c r="A10" s="39" t="s">
        <v>458</v>
      </c>
      <c r="B10" s="40"/>
      <c r="C10" s="40"/>
      <c r="D10" s="40"/>
      <c r="E10" s="40"/>
    </row>
    <row r="11" spans="1:8" ht="5.0999999999999996" customHeight="1" x14ac:dyDescent="0.25">
      <c r="A11" s="27"/>
      <c r="B11" s="27"/>
      <c r="C11" s="27"/>
      <c r="D11" s="27"/>
      <c r="E11" s="27"/>
    </row>
    <row r="12" spans="1:8" ht="29.25" customHeight="1" x14ac:dyDescent="0.25">
      <c r="A12" s="3" t="s">
        <v>10</v>
      </c>
      <c r="B12" s="3" t="s">
        <v>50</v>
      </c>
      <c r="C12" s="3" t="s">
        <v>51</v>
      </c>
      <c r="D12" s="3" t="s">
        <v>52</v>
      </c>
      <c r="E12" s="3" t="s">
        <v>53</v>
      </c>
    </row>
    <row r="13" spans="1:8" ht="75" x14ac:dyDescent="0.25">
      <c r="A13" s="228" t="s">
        <v>828</v>
      </c>
      <c r="B13" s="42" t="s">
        <v>828</v>
      </c>
      <c r="C13" s="43">
        <v>100</v>
      </c>
      <c r="D13" s="11">
        <f>AVERAGE(C13:C13)</f>
        <v>100</v>
      </c>
      <c r="E13" s="262" t="s">
        <v>827</v>
      </c>
      <c r="G13" s="271"/>
    </row>
    <row r="14" spans="1:8" ht="105" x14ac:dyDescent="0.25">
      <c r="A14" s="228" t="s">
        <v>826</v>
      </c>
      <c r="B14" s="42" t="s">
        <v>825</v>
      </c>
      <c r="C14" s="43">
        <v>80</v>
      </c>
      <c r="D14" s="259">
        <f>AVERAGE(C14:C14)</f>
        <v>80</v>
      </c>
      <c r="E14" s="262" t="s">
        <v>824</v>
      </c>
      <c r="G14" s="271"/>
      <c r="H14" s="271"/>
    </row>
    <row r="15" spans="1:8" ht="210" x14ac:dyDescent="0.25">
      <c r="A15" s="228" t="s">
        <v>823</v>
      </c>
      <c r="B15" s="42" t="s">
        <v>822</v>
      </c>
      <c r="C15" s="43">
        <v>100</v>
      </c>
      <c r="D15" s="259">
        <f>AVERAGE(C15:C15)</f>
        <v>100</v>
      </c>
      <c r="E15" s="262" t="s">
        <v>821</v>
      </c>
    </row>
    <row r="16" spans="1:8" ht="150" x14ac:dyDescent="0.25">
      <c r="A16" s="228" t="s">
        <v>820</v>
      </c>
      <c r="B16" s="42" t="s">
        <v>819</v>
      </c>
      <c r="C16" s="43">
        <v>100</v>
      </c>
      <c r="D16" s="259">
        <f>AVERAGE(C16:C16)</f>
        <v>100</v>
      </c>
      <c r="E16" s="262" t="s">
        <v>818</v>
      </c>
    </row>
    <row r="17" spans="1:5" x14ac:dyDescent="0.25">
      <c r="A17" s="43"/>
      <c r="B17" s="42"/>
      <c r="C17" s="43"/>
      <c r="D17" s="258"/>
      <c r="E17" s="253"/>
    </row>
    <row r="18" spans="1:5" ht="18.75" customHeight="1" x14ac:dyDescent="0.25">
      <c r="A18" s="28"/>
      <c r="B18" s="28"/>
      <c r="C18" s="28"/>
      <c r="D18" s="28"/>
      <c r="E18" s="28"/>
    </row>
    <row r="19" spans="1:5" ht="20.100000000000001" customHeight="1" x14ac:dyDescent="0.25">
      <c r="A19" s="57" t="s">
        <v>78</v>
      </c>
      <c r="B19" s="58"/>
      <c r="C19" s="139"/>
      <c r="D19" s="140">
        <f>AVERAGE(D13:D16)</f>
        <v>95</v>
      </c>
      <c r="E19" s="61"/>
    </row>
    <row r="20" spans="1:5" ht="20.100000000000001" customHeight="1" x14ac:dyDescent="0.25">
      <c r="A20" s="57" t="s">
        <v>79</v>
      </c>
      <c r="B20" s="58"/>
      <c r="C20" s="141">
        <f>D19</f>
        <v>95</v>
      </c>
      <c r="D20" s="77"/>
      <c r="E20" s="61"/>
    </row>
    <row r="21" spans="1:5" ht="22.5" customHeight="1" x14ac:dyDescent="0.25">
      <c r="A21" s="28"/>
      <c r="B21" s="28"/>
      <c r="C21" s="28"/>
      <c r="D21" s="28"/>
      <c r="E21" s="28"/>
    </row>
    <row r="22" spans="1:5" ht="15.75" customHeight="1" x14ac:dyDescent="0.25">
      <c r="A22" s="97"/>
      <c r="B22" s="96"/>
      <c r="C22" s="96"/>
      <c r="D22" s="96"/>
      <c r="E22" s="95"/>
    </row>
    <row r="23" spans="1:5" ht="34.5" customHeight="1" x14ac:dyDescent="0.25">
      <c r="A23" s="64" t="s">
        <v>80</v>
      </c>
      <c r="B23" s="65"/>
      <c r="C23" s="76">
        <f>C20</f>
        <v>95</v>
      </c>
      <c r="D23" s="76"/>
      <c r="E23" s="75"/>
    </row>
    <row r="24" spans="1:5" x14ac:dyDescent="0.25">
      <c r="A24" s="23" t="s">
        <v>81</v>
      </c>
      <c r="B24" s="23"/>
      <c r="C24" s="23"/>
      <c r="D24" s="23"/>
      <c r="E24" s="23"/>
    </row>
    <row r="25" spans="1:5" ht="69.95" customHeight="1" x14ac:dyDescent="0.25">
      <c r="A25" s="200" t="s">
        <v>817</v>
      </c>
      <c r="B25" s="200"/>
      <c r="C25" s="200"/>
      <c r="D25" s="200"/>
      <c r="E25" s="200"/>
    </row>
    <row r="26" spans="1:5" ht="5.0999999999999996" customHeight="1" x14ac:dyDescent="0.25">
      <c r="A26" s="17"/>
      <c r="B26" s="17"/>
      <c r="C26" s="17"/>
      <c r="D26" s="17"/>
      <c r="E26" s="17"/>
    </row>
    <row r="27" spans="1:5" x14ac:dyDescent="0.25">
      <c r="A27" s="30" t="s">
        <v>83</v>
      </c>
      <c r="B27" s="30"/>
      <c r="C27" s="30"/>
      <c r="D27" s="30"/>
      <c r="E27" s="30"/>
    </row>
    <row r="28" spans="1:5" ht="69.95" customHeight="1" x14ac:dyDescent="0.25">
      <c r="A28" s="129" t="s">
        <v>816</v>
      </c>
      <c r="B28" s="129"/>
      <c r="C28" s="129"/>
      <c r="D28" s="129"/>
      <c r="E28" s="129"/>
    </row>
    <row r="29" spans="1:5" ht="5.0999999999999996" customHeight="1" x14ac:dyDescent="0.25">
      <c r="A29" s="28"/>
      <c r="B29" s="28"/>
      <c r="C29" s="28"/>
      <c r="D29" s="28"/>
      <c r="E29" s="28"/>
    </row>
    <row r="30" spans="1:5" x14ac:dyDescent="0.25">
      <c r="A30" s="5" t="s">
        <v>85</v>
      </c>
      <c r="B30" s="69">
        <v>45685</v>
      </c>
      <c r="C30" s="19"/>
      <c r="D30" s="19"/>
      <c r="E30" s="19"/>
    </row>
    <row r="31" spans="1:5" ht="37.5" customHeight="1" x14ac:dyDescent="0.25">
      <c r="A31" s="6" t="s">
        <v>86</v>
      </c>
      <c r="B31" s="70" t="s">
        <v>111</v>
      </c>
      <c r="C31" s="70"/>
      <c r="D31" s="70"/>
      <c r="E31" s="70"/>
    </row>
    <row r="32" spans="1:5" ht="39.75" customHeight="1" x14ac:dyDescent="0.25">
      <c r="A32" s="6" t="s">
        <v>88</v>
      </c>
      <c r="B32" s="70" t="s">
        <v>46</v>
      </c>
      <c r="C32" s="70"/>
      <c r="D32" s="70"/>
      <c r="E32" s="70"/>
    </row>
  </sheetData>
  <mergeCells count="28">
    <mergeCell ref="A24:E24"/>
    <mergeCell ref="A23:B23"/>
    <mergeCell ref="B32:E32"/>
    <mergeCell ref="B30:E30"/>
    <mergeCell ref="B31:E31"/>
    <mergeCell ref="A22:E22"/>
    <mergeCell ref="C23:E23"/>
    <mergeCell ref="A29:E29"/>
    <mergeCell ref="A25:E25"/>
    <mergeCell ref="A26:E26"/>
    <mergeCell ref="A27:E27"/>
    <mergeCell ref="A28:E28"/>
    <mergeCell ref="A1:E1"/>
    <mergeCell ref="A2:E2"/>
    <mergeCell ref="A3:E3"/>
    <mergeCell ref="A4:E4"/>
    <mergeCell ref="A8:E8"/>
    <mergeCell ref="B5:E5"/>
    <mergeCell ref="B6:E6"/>
    <mergeCell ref="B7:E7"/>
    <mergeCell ref="A21:E21"/>
    <mergeCell ref="A10:E10"/>
    <mergeCell ref="A9:E9"/>
    <mergeCell ref="C20:D20"/>
    <mergeCell ref="A11:E11"/>
    <mergeCell ref="A18:E18"/>
    <mergeCell ref="A19:B19"/>
    <mergeCell ref="A20:B2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AE569-787A-47A4-B319-BA094583A6C7}">
  <sheetPr>
    <pageSetUpPr fitToPage="1"/>
  </sheetPr>
  <dimension ref="A1:E34"/>
  <sheetViews>
    <sheetView topLeftCell="A16" workbookViewId="0">
      <selection activeCell="A36" sqref="A36"/>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845</v>
      </c>
      <c r="C5" s="18"/>
      <c r="D5" s="18"/>
      <c r="E5" s="15"/>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2.25" customHeight="1" x14ac:dyDescent="0.25">
      <c r="A13" s="228" t="s">
        <v>844</v>
      </c>
      <c r="B13" s="42" t="s">
        <v>843</v>
      </c>
      <c r="C13" s="43">
        <v>100</v>
      </c>
      <c r="D13" s="11">
        <f>AVERAGE(C13:C13)</f>
        <v>100</v>
      </c>
      <c r="E13" s="279" t="s">
        <v>842</v>
      </c>
    </row>
    <row r="14" spans="1:5" ht="30" x14ac:dyDescent="0.25">
      <c r="A14" s="228" t="s">
        <v>841</v>
      </c>
      <c r="B14" s="42" t="s">
        <v>840</v>
      </c>
      <c r="C14" s="43">
        <v>100</v>
      </c>
      <c r="D14" s="259">
        <f>AVERAGE(C14:C14)</f>
        <v>100</v>
      </c>
      <c r="E14" s="277"/>
    </row>
    <row r="15" spans="1:5" ht="30" customHeight="1" x14ac:dyDescent="0.25">
      <c r="A15" s="256" t="s">
        <v>839</v>
      </c>
      <c r="B15" s="42" t="s">
        <v>838</v>
      </c>
      <c r="C15" s="80">
        <v>100</v>
      </c>
      <c r="D15" s="278">
        <f>AVERAGE(C15:C17)</f>
        <v>100</v>
      </c>
      <c r="E15" s="277"/>
    </row>
    <row r="16" spans="1:5" ht="90" x14ac:dyDescent="0.25">
      <c r="A16" s="256" t="s">
        <v>837</v>
      </c>
      <c r="B16" s="42" t="s">
        <v>836</v>
      </c>
      <c r="C16" s="80">
        <v>100</v>
      </c>
      <c r="D16" s="278">
        <f>AVERAGE(C16:C18)</f>
        <v>100</v>
      </c>
      <c r="E16" s="277"/>
    </row>
    <row r="17" spans="1:5" ht="45" x14ac:dyDescent="0.25">
      <c r="A17" s="256" t="s">
        <v>835</v>
      </c>
      <c r="B17" s="42" t="s">
        <v>834</v>
      </c>
      <c r="C17" s="80">
        <v>100</v>
      </c>
      <c r="D17" s="278">
        <f>AVERAGE(C17:C18)</f>
        <v>100</v>
      </c>
      <c r="E17" s="277"/>
    </row>
    <row r="18" spans="1:5" x14ac:dyDescent="0.25">
      <c r="A18" s="256" t="s">
        <v>833</v>
      </c>
      <c r="B18" s="42" t="s">
        <v>832</v>
      </c>
      <c r="C18" s="80">
        <v>100</v>
      </c>
      <c r="D18" s="276">
        <f>AVERAGE(C18:C18)</f>
        <v>100</v>
      </c>
      <c r="E18" s="275"/>
    </row>
    <row r="19" spans="1:5" x14ac:dyDescent="0.25">
      <c r="A19" s="274"/>
      <c r="B19" s="273"/>
      <c r="C19" s="43">
        <f>(100+100)/2</f>
        <v>100</v>
      </c>
      <c r="D19" s="11">
        <f>C19</f>
        <v>100</v>
      </c>
      <c r="E19" s="272"/>
    </row>
    <row r="20" spans="1:5" ht="18.75" customHeight="1" x14ac:dyDescent="0.25">
      <c r="A20" s="56"/>
      <c r="B20" s="56"/>
      <c r="C20" s="56"/>
      <c r="D20" s="56"/>
      <c r="E20" s="56"/>
    </row>
    <row r="21" spans="1:5" ht="20.100000000000001" customHeight="1" x14ac:dyDescent="0.25">
      <c r="A21" s="57" t="s">
        <v>78</v>
      </c>
      <c r="B21" s="58"/>
      <c r="C21" s="60"/>
      <c r="D21" s="60">
        <f>AVERAGE(D13:D19)</f>
        <v>100</v>
      </c>
      <c r="E21" s="61"/>
    </row>
    <row r="22" spans="1:5" ht="20.100000000000001" customHeight="1" x14ac:dyDescent="0.25">
      <c r="A22" s="57" t="s">
        <v>79</v>
      </c>
      <c r="B22" s="58"/>
      <c r="C22" s="62">
        <v>100</v>
      </c>
      <c r="D22" s="63"/>
      <c r="E22" s="61"/>
    </row>
    <row r="23" spans="1:5" ht="22.5" customHeight="1" x14ac:dyDescent="0.25">
      <c r="A23" s="28"/>
      <c r="B23" s="28"/>
      <c r="C23" s="28"/>
      <c r="D23" s="28"/>
      <c r="E23" s="28"/>
    </row>
    <row r="24" spans="1:5" ht="15.75" customHeight="1" x14ac:dyDescent="0.25">
      <c r="A24" s="97"/>
      <c r="B24" s="96"/>
      <c r="C24" s="96"/>
      <c r="D24" s="96"/>
      <c r="E24" s="95"/>
    </row>
    <row r="25" spans="1:5" ht="34.5" customHeight="1" x14ac:dyDescent="0.25">
      <c r="A25" s="64" t="s">
        <v>80</v>
      </c>
      <c r="B25" s="65"/>
      <c r="C25" s="76">
        <f>C22</f>
        <v>100</v>
      </c>
      <c r="D25" s="76"/>
      <c r="E25" s="75"/>
    </row>
    <row r="26" spans="1:5" x14ac:dyDescent="0.25">
      <c r="A26" s="23" t="s">
        <v>81</v>
      </c>
      <c r="B26" s="23"/>
      <c r="C26" s="23"/>
      <c r="D26" s="23"/>
      <c r="E26" s="23"/>
    </row>
    <row r="27" spans="1:5" ht="69.95" customHeight="1" x14ac:dyDescent="0.25">
      <c r="A27" s="151" t="s">
        <v>831</v>
      </c>
      <c r="B27" s="151"/>
      <c r="C27" s="151"/>
      <c r="D27" s="151"/>
      <c r="E27" s="151"/>
    </row>
    <row r="28" spans="1:5" ht="5.0999999999999996" customHeight="1" x14ac:dyDescent="0.25">
      <c r="A28" s="17"/>
      <c r="B28" s="17"/>
      <c r="C28" s="17"/>
      <c r="D28" s="17"/>
      <c r="E28" s="17"/>
    </row>
    <row r="29" spans="1:5" x14ac:dyDescent="0.25">
      <c r="A29" s="30" t="s">
        <v>83</v>
      </c>
      <c r="B29" s="30"/>
      <c r="C29" s="30"/>
      <c r="D29" s="30"/>
      <c r="E29" s="30"/>
    </row>
    <row r="30" spans="1:5" ht="69.95" customHeight="1" x14ac:dyDescent="0.25">
      <c r="A30" s="239" t="s">
        <v>830</v>
      </c>
      <c r="B30" s="239"/>
      <c r="C30" s="239"/>
      <c r="D30" s="239"/>
      <c r="E30" s="239"/>
    </row>
    <row r="31" spans="1:5" ht="5.0999999999999996" customHeight="1" x14ac:dyDescent="0.25">
      <c r="A31" s="28"/>
      <c r="B31" s="28"/>
      <c r="C31" s="28"/>
      <c r="D31" s="28"/>
      <c r="E31" s="28"/>
    </row>
    <row r="32" spans="1:5" x14ac:dyDescent="0.25">
      <c r="A32" s="5" t="s">
        <v>85</v>
      </c>
      <c r="B32" s="69">
        <v>45686</v>
      </c>
      <c r="C32" s="19"/>
      <c r="D32" s="19"/>
      <c r="E32" s="19"/>
    </row>
    <row r="33" spans="1:5" ht="37.5" customHeight="1" x14ac:dyDescent="0.25">
      <c r="A33" s="6" t="s">
        <v>86</v>
      </c>
      <c r="B33" s="70" t="s">
        <v>111</v>
      </c>
      <c r="C33" s="70"/>
      <c r="D33" s="70"/>
      <c r="E33" s="70"/>
    </row>
    <row r="34" spans="1:5" ht="39.75" customHeight="1" x14ac:dyDescent="0.25">
      <c r="A34" s="6" t="s">
        <v>88</v>
      </c>
      <c r="B34" s="70" t="s">
        <v>46</v>
      </c>
      <c r="C34" s="70"/>
      <c r="D34" s="70"/>
      <c r="E34" s="70"/>
    </row>
  </sheetData>
  <mergeCells count="29">
    <mergeCell ref="B6:E6"/>
    <mergeCell ref="B7:E7"/>
    <mergeCell ref="A10:E10"/>
    <mergeCell ref="A9:E9"/>
    <mergeCell ref="C22:D22"/>
    <mergeCell ref="E13:E18"/>
    <mergeCell ref="A11:E11"/>
    <mergeCell ref="A20:E20"/>
    <mergeCell ref="A21:B21"/>
    <mergeCell ref="A29:E29"/>
    <mergeCell ref="A30:E30"/>
    <mergeCell ref="A25:B25"/>
    <mergeCell ref="A26:E26"/>
    <mergeCell ref="A1:E1"/>
    <mergeCell ref="A2:E2"/>
    <mergeCell ref="A3:E3"/>
    <mergeCell ref="A4:E4"/>
    <mergeCell ref="A8:E8"/>
    <mergeCell ref="B5:E5"/>
    <mergeCell ref="A22:B22"/>
    <mergeCell ref="A23:E23"/>
    <mergeCell ref="B34:E34"/>
    <mergeCell ref="B32:E32"/>
    <mergeCell ref="B33:E33"/>
    <mergeCell ref="A24:E24"/>
    <mergeCell ref="C25:E25"/>
    <mergeCell ref="A31:E31"/>
    <mergeCell ref="A27:E27"/>
    <mergeCell ref="A28:E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B2AE-E892-45FC-A698-761572BC9132}">
  <sheetPr>
    <pageSetUpPr fitToPage="1"/>
  </sheetPr>
  <dimension ref="A1:E33"/>
  <sheetViews>
    <sheetView workbookViewId="0">
      <selection activeCell="C24" sqref="C24:E24"/>
    </sheetView>
  </sheetViews>
  <sheetFormatPr baseColWidth="10" defaultColWidth="11" defaultRowHeight="15" x14ac:dyDescent="0.25"/>
  <cols>
    <col min="1" max="1" width="52.5703125" style="1" customWidth="1"/>
    <col min="2" max="2" width="41.5703125" style="1" customWidth="1"/>
    <col min="3" max="3" width="35.28515625" style="1" customWidth="1"/>
    <col min="4" max="4" width="34.5703125" style="1" customWidth="1"/>
    <col min="5" max="5" width="60.710937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845</v>
      </c>
      <c r="C5" s="18"/>
      <c r="D5" s="18"/>
      <c r="E5" s="15"/>
    </row>
    <row r="6" spans="1:5" ht="20.100000000000001" customHeight="1" x14ac:dyDescent="0.25">
      <c r="A6" s="2" t="s">
        <v>5</v>
      </c>
      <c r="B6" s="19" t="s">
        <v>848</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47.25" customHeight="1" x14ac:dyDescent="0.25">
      <c r="A13" s="228" t="s">
        <v>844</v>
      </c>
      <c r="B13" s="42" t="s">
        <v>843</v>
      </c>
      <c r="C13" s="43">
        <v>100</v>
      </c>
      <c r="D13" s="11">
        <f>AVERAGE(C13:C13)</f>
        <v>100</v>
      </c>
      <c r="E13" s="283" t="s">
        <v>849</v>
      </c>
    </row>
    <row r="14" spans="1:5" ht="30.75" customHeight="1" x14ac:dyDescent="0.25">
      <c r="A14" s="228" t="s">
        <v>841</v>
      </c>
      <c r="B14" s="42" t="s">
        <v>840</v>
      </c>
      <c r="C14" s="43">
        <v>100</v>
      </c>
      <c r="D14" s="259">
        <f>AVERAGE(C14:C14)</f>
        <v>100</v>
      </c>
      <c r="E14" s="282"/>
    </row>
    <row r="15" spans="1:5" ht="45" x14ac:dyDescent="0.25">
      <c r="A15" s="256" t="s">
        <v>839</v>
      </c>
      <c r="B15" s="42" t="s">
        <v>838</v>
      </c>
      <c r="C15" s="80">
        <v>100</v>
      </c>
      <c r="D15" s="278">
        <v>100</v>
      </c>
      <c r="E15" s="282"/>
    </row>
    <row r="16" spans="1:5" ht="90" x14ac:dyDescent="0.25">
      <c r="A16" s="256" t="s">
        <v>837</v>
      </c>
      <c r="B16" s="42" t="s">
        <v>836</v>
      </c>
      <c r="C16" s="80">
        <v>100</v>
      </c>
      <c r="D16" s="278">
        <v>100</v>
      </c>
      <c r="E16" s="282"/>
    </row>
    <row r="17" spans="1:5" ht="45" x14ac:dyDescent="0.25">
      <c r="A17" s="256" t="s">
        <v>835</v>
      </c>
      <c r="B17" s="42" t="s">
        <v>834</v>
      </c>
      <c r="C17" s="80">
        <v>100</v>
      </c>
      <c r="D17" s="278">
        <v>100</v>
      </c>
      <c r="E17" s="282"/>
    </row>
    <row r="18" spans="1:5" x14ac:dyDescent="0.25">
      <c r="A18" s="256" t="s">
        <v>833</v>
      </c>
      <c r="B18" s="42" t="s">
        <v>832</v>
      </c>
      <c r="C18" s="80">
        <v>100</v>
      </c>
      <c r="D18" s="278">
        <f>AVERAGE(C18:C18)</f>
        <v>100</v>
      </c>
      <c r="E18" s="281"/>
    </row>
    <row r="19" spans="1:5" ht="18.75" customHeight="1" x14ac:dyDescent="0.25">
      <c r="A19" s="28"/>
      <c r="B19" s="28"/>
      <c r="C19" s="28"/>
      <c r="D19" s="56"/>
      <c r="E19" s="28"/>
    </row>
    <row r="20" spans="1:5" ht="20.100000000000001" customHeight="1" x14ac:dyDescent="0.25">
      <c r="A20" s="57" t="s">
        <v>78</v>
      </c>
      <c r="B20" s="58"/>
      <c r="C20" s="139"/>
      <c r="D20" s="60">
        <f>AVERAGE(D13:D18)</f>
        <v>100</v>
      </c>
      <c r="E20" s="61"/>
    </row>
    <row r="21" spans="1:5" ht="20.100000000000001" customHeight="1" x14ac:dyDescent="0.25">
      <c r="A21" s="57" t="s">
        <v>79</v>
      </c>
      <c r="B21" s="58"/>
      <c r="C21" s="62">
        <f>D20</f>
        <v>100</v>
      </c>
      <c r="D21" s="63"/>
      <c r="E21" s="61"/>
    </row>
    <row r="22" spans="1:5" ht="22.5" customHeight="1" x14ac:dyDescent="0.25">
      <c r="A22" s="28"/>
      <c r="B22" s="28"/>
      <c r="C22" s="28"/>
      <c r="D22" s="28"/>
      <c r="E22" s="28"/>
    </row>
    <row r="23" spans="1:5" ht="15.75" customHeight="1" x14ac:dyDescent="0.25">
      <c r="A23" s="97"/>
      <c r="B23" s="96"/>
      <c r="C23" s="96"/>
      <c r="D23" s="96"/>
      <c r="E23" s="95"/>
    </row>
    <row r="24" spans="1:5" ht="34.5" customHeight="1" x14ac:dyDescent="0.25">
      <c r="A24" s="64" t="s">
        <v>80</v>
      </c>
      <c r="B24" s="65"/>
      <c r="C24" s="66">
        <f>C21</f>
        <v>100</v>
      </c>
      <c r="D24" s="66"/>
      <c r="E24" s="67"/>
    </row>
    <row r="25" spans="1:5" x14ac:dyDescent="0.25">
      <c r="A25" s="23" t="s">
        <v>81</v>
      </c>
      <c r="B25" s="23"/>
      <c r="C25" s="23"/>
      <c r="D25" s="23"/>
      <c r="E25" s="23"/>
    </row>
    <row r="26" spans="1:5" ht="69.95" customHeight="1" x14ac:dyDescent="0.25">
      <c r="A26" s="151" t="s">
        <v>847</v>
      </c>
      <c r="B26" s="151"/>
      <c r="C26" s="151"/>
      <c r="D26" s="151"/>
      <c r="E26" s="151"/>
    </row>
    <row r="27" spans="1:5" ht="5.0999999999999996" customHeight="1" x14ac:dyDescent="0.25">
      <c r="A27" s="17"/>
      <c r="B27" s="17"/>
      <c r="C27" s="17"/>
      <c r="D27" s="17"/>
      <c r="E27" s="17"/>
    </row>
    <row r="28" spans="1:5" x14ac:dyDescent="0.25">
      <c r="A28" s="30" t="s">
        <v>83</v>
      </c>
      <c r="B28" s="30"/>
      <c r="C28" s="30"/>
      <c r="D28" s="30"/>
      <c r="E28" s="30"/>
    </row>
    <row r="29" spans="1:5" ht="69.95" customHeight="1" x14ac:dyDescent="0.25">
      <c r="A29" s="239" t="s">
        <v>846</v>
      </c>
      <c r="B29" s="239"/>
      <c r="C29" s="239"/>
      <c r="D29" s="239"/>
      <c r="E29" s="239"/>
    </row>
    <row r="30" spans="1:5" ht="5.0999999999999996" customHeight="1" x14ac:dyDescent="0.25">
      <c r="A30" s="28"/>
      <c r="B30" s="28"/>
      <c r="C30" s="28"/>
      <c r="D30" s="28"/>
      <c r="E30" s="28"/>
    </row>
    <row r="31" spans="1:5" x14ac:dyDescent="0.25">
      <c r="A31" s="5" t="s">
        <v>85</v>
      </c>
      <c r="B31" s="69">
        <v>45685</v>
      </c>
      <c r="C31" s="19"/>
      <c r="D31" s="19"/>
      <c r="E31" s="19"/>
    </row>
    <row r="32" spans="1:5" ht="37.5" customHeight="1" x14ac:dyDescent="0.25">
      <c r="A32" s="6" t="s">
        <v>86</v>
      </c>
      <c r="B32" s="70" t="s">
        <v>461</v>
      </c>
      <c r="C32" s="70"/>
      <c r="D32" s="70"/>
      <c r="E32" s="70"/>
    </row>
    <row r="33" spans="1:5" ht="39.75" customHeight="1" x14ac:dyDescent="0.25">
      <c r="A33" s="6" t="s">
        <v>88</v>
      </c>
      <c r="B33" s="70" t="s">
        <v>46</v>
      </c>
      <c r="C33" s="70"/>
      <c r="D33" s="70"/>
      <c r="E33" s="70"/>
    </row>
  </sheetData>
  <mergeCells count="29">
    <mergeCell ref="A28:E28"/>
    <mergeCell ref="A25:E25"/>
    <mergeCell ref="A29:E29"/>
    <mergeCell ref="A24:B24"/>
    <mergeCell ref="A22:E22"/>
    <mergeCell ref="E13:E18"/>
    <mergeCell ref="B33:E33"/>
    <mergeCell ref="B31:E31"/>
    <mergeCell ref="B32:E32"/>
    <mergeCell ref="A23:E23"/>
    <mergeCell ref="C24:E24"/>
    <mergeCell ref="A30:E30"/>
    <mergeCell ref="A26:E26"/>
    <mergeCell ref="A27:E27"/>
    <mergeCell ref="A1:E1"/>
    <mergeCell ref="A2:E2"/>
    <mergeCell ref="A3:E3"/>
    <mergeCell ref="A4:E4"/>
    <mergeCell ref="A8:E8"/>
    <mergeCell ref="B5:E5"/>
    <mergeCell ref="B6:E6"/>
    <mergeCell ref="B7:E7"/>
    <mergeCell ref="A10:E10"/>
    <mergeCell ref="A9:E9"/>
    <mergeCell ref="C21:D21"/>
    <mergeCell ref="A11:E11"/>
    <mergeCell ref="A19:E19"/>
    <mergeCell ref="A20:B20"/>
    <mergeCell ref="A21:B2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C095-35B0-47BD-A83F-1115C4562569}">
  <sheetPr>
    <pageSetUpPr fitToPage="1"/>
  </sheetPr>
  <dimension ref="A1:E33"/>
  <sheetViews>
    <sheetView zoomScaleNormal="100" workbookViewId="0">
      <selection activeCell="D16" sqref="D16"/>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845</v>
      </c>
      <c r="C5" s="18"/>
      <c r="D5" s="18"/>
      <c r="E5" s="15"/>
    </row>
    <row r="6" spans="1:5" ht="20.100000000000001" customHeight="1" x14ac:dyDescent="0.25">
      <c r="A6" s="2" t="s">
        <v>5</v>
      </c>
      <c r="B6" s="19" t="s">
        <v>853</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35.25" customHeight="1" x14ac:dyDescent="0.25">
      <c r="A13" s="228" t="s">
        <v>844</v>
      </c>
      <c r="B13" s="42" t="s">
        <v>843</v>
      </c>
      <c r="C13" s="43">
        <v>100</v>
      </c>
      <c r="D13" s="11">
        <f>AVERAGE(C13:C13)</f>
        <v>100</v>
      </c>
      <c r="E13" s="283" t="s">
        <v>852</v>
      </c>
    </row>
    <row r="14" spans="1:5" ht="30" x14ac:dyDescent="0.25">
      <c r="A14" s="228" t="s">
        <v>841</v>
      </c>
      <c r="B14" s="42" t="s">
        <v>840</v>
      </c>
      <c r="C14" s="43">
        <v>100</v>
      </c>
      <c r="D14" s="259">
        <f>AVERAGE(C14:C14)</f>
        <v>100</v>
      </c>
      <c r="E14" s="282"/>
    </row>
    <row r="15" spans="1:5" ht="30" customHeight="1" x14ac:dyDescent="0.25">
      <c r="A15" s="256" t="s">
        <v>839</v>
      </c>
      <c r="B15" s="42" t="s">
        <v>838</v>
      </c>
      <c r="C15" s="80">
        <v>100</v>
      </c>
      <c r="D15" s="278">
        <f>AVERAGE(C15:C17)</f>
        <v>100</v>
      </c>
      <c r="E15" s="282"/>
    </row>
    <row r="16" spans="1:5" ht="90" x14ac:dyDescent="0.25">
      <c r="A16" s="256" t="s">
        <v>837</v>
      </c>
      <c r="B16" s="42" t="s">
        <v>836</v>
      </c>
      <c r="C16" s="80">
        <v>100</v>
      </c>
      <c r="D16" s="278">
        <v>100</v>
      </c>
      <c r="E16" s="282"/>
    </row>
    <row r="17" spans="1:5" ht="45" x14ac:dyDescent="0.25">
      <c r="A17" s="256" t="s">
        <v>835</v>
      </c>
      <c r="B17" s="42" t="s">
        <v>834</v>
      </c>
      <c r="C17" s="80">
        <v>100</v>
      </c>
      <c r="D17" s="278">
        <v>100</v>
      </c>
      <c r="E17" s="282"/>
    </row>
    <row r="18" spans="1:5" ht="36.75" customHeight="1" x14ac:dyDescent="0.25">
      <c r="A18" s="256" t="s">
        <v>833</v>
      </c>
      <c r="B18" s="42" t="s">
        <v>832</v>
      </c>
      <c r="C18" s="80">
        <v>100</v>
      </c>
      <c r="D18" s="278">
        <f>AVERAGE(C18:C20)</f>
        <v>100</v>
      </c>
      <c r="E18" s="281"/>
    </row>
    <row r="19" spans="1:5" ht="18.75" customHeight="1" x14ac:dyDescent="0.25">
      <c r="A19" s="28"/>
      <c r="B19" s="28"/>
      <c r="C19" s="28"/>
      <c r="D19" s="56"/>
      <c r="E19" s="28"/>
    </row>
    <row r="20" spans="1:5" ht="20.100000000000001" customHeight="1" x14ac:dyDescent="0.25">
      <c r="A20" s="57" t="s">
        <v>78</v>
      </c>
      <c r="B20" s="58"/>
      <c r="C20" s="139"/>
      <c r="D20" s="60">
        <f>AVERAGE(D13:D18)</f>
        <v>100</v>
      </c>
      <c r="E20" s="61"/>
    </row>
    <row r="21" spans="1:5" ht="20.100000000000001" customHeight="1" x14ac:dyDescent="0.25">
      <c r="A21" s="57" t="s">
        <v>79</v>
      </c>
      <c r="B21" s="58"/>
      <c r="C21" s="62">
        <f>D20</f>
        <v>100</v>
      </c>
      <c r="D21" s="63"/>
      <c r="E21" s="61"/>
    </row>
    <row r="22" spans="1:5" ht="22.5" customHeight="1" x14ac:dyDescent="0.25">
      <c r="A22" s="28"/>
      <c r="B22" s="28"/>
      <c r="C22" s="28"/>
      <c r="D22" s="28"/>
      <c r="E22" s="28"/>
    </row>
    <row r="23" spans="1:5" ht="15.75" customHeight="1" x14ac:dyDescent="0.25">
      <c r="A23" s="97"/>
      <c r="B23" s="96"/>
      <c r="C23" s="96"/>
      <c r="D23" s="96"/>
      <c r="E23" s="95"/>
    </row>
    <row r="24" spans="1:5" ht="34.5" customHeight="1" x14ac:dyDescent="0.25">
      <c r="A24" s="64" t="s">
        <v>80</v>
      </c>
      <c r="B24" s="65"/>
      <c r="C24" s="76">
        <f>C21</f>
        <v>100</v>
      </c>
      <c r="D24" s="76"/>
      <c r="E24" s="75"/>
    </row>
    <row r="25" spans="1:5" x14ac:dyDescent="0.25">
      <c r="A25" s="23" t="s">
        <v>81</v>
      </c>
      <c r="B25" s="23"/>
      <c r="C25" s="23"/>
      <c r="D25" s="23"/>
      <c r="E25" s="23"/>
    </row>
    <row r="26" spans="1:5" ht="69.95" customHeight="1" x14ac:dyDescent="0.25">
      <c r="A26" s="151" t="s">
        <v>851</v>
      </c>
      <c r="B26" s="151"/>
      <c r="C26" s="151"/>
      <c r="D26" s="151"/>
      <c r="E26" s="151"/>
    </row>
    <row r="27" spans="1:5" ht="5.0999999999999996" customHeight="1" x14ac:dyDescent="0.25">
      <c r="A27" s="17"/>
      <c r="B27" s="17"/>
      <c r="C27" s="17"/>
      <c r="D27" s="17"/>
      <c r="E27" s="17"/>
    </row>
    <row r="28" spans="1:5" x14ac:dyDescent="0.25">
      <c r="A28" s="30" t="s">
        <v>83</v>
      </c>
      <c r="B28" s="30"/>
      <c r="C28" s="30"/>
      <c r="D28" s="30"/>
      <c r="E28" s="30"/>
    </row>
    <row r="29" spans="1:5" ht="69.95" customHeight="1" x14ac:dyDescent="0.25">
      <c r="A29" s="239" t="s">
        <v>850</v>
      </c>
      <c r="B29" s="239"/>
      <c r="C29" s="239"/>
      <c r="D29" s="239"/>
      <c r="E29" s="239"/>
    </row>
    <row r="30" spans="1:5" ht="5.0999999999999996" customHeight="1" x14ac:dyDescent="0.25">
      <c r="A30" s="28"/>
      <c r="B30" s="28"/>
      <c r="C30" s="28"/>
      <c r="D30" s="28"/>
      <c r="E30" s="28"/>
    </row>
    <row r="31" spans="1:5" x14ac:dyDescent="0.25">
      <c r="A31" s="5" t="s">
        <v>85</v>
      </c>
      <c r="B31" s="69">
        <v>45685</v>
      </c>
      <c r="C31" s="19"/>
      <c r="D31" s="19"/>
      <c r="E31" s="19"/>
    </row>
    <row r="32" spans="1:5" ht="37.5" customHeight="1" x14ac:dyDescent="0.25">
      <c r="A32" s="6" t="s">
        <v>86</v>
      </c>
      <c r="B32" s="70" t="s">
        <v>461</v>
      </c>
      <c r="C32" s="70"/>
      <c r="D32" s="70"/>
      <c r="E32" s="70"/>
    </row>
    <row r="33" spans="1:5" ht="39.75" customHeight="1" x14ac:dyDescent="0.25">
      <c r="A33" s="6" t="s">
        <v>88</v>
      </c>
      <c r="B33" s="70" t="s">
        <v>46</v>
      </c>
      <c r="C33" s="70"/>
      <c r="D33" s="70"/>
      <c r="E33" s="70"/>
    </row>
  </sheetData>
  <mergeCells count="29">
    <mergeCell ref="A10:E10"/>
    <mergeCell ref="A9:E9"/>
    <mergeCell ref="C21:D21"/>
    <mergeCell ref="A24:B24"/>
    <mergeCell ref="A11:E11"/>
    <mergeCell ref="A1:E1"/>
    <mergeCell ref="A2:E2"/>
    <mergeCell ref="A3:E3"/>
    <mergeCell ref="A4:E4"/>
    <mergeCell ref="A8:E8"/>
    <mergeCell ref="B5:E5"/>
    <mergeCell ref="B6:E6"/>
    <mergeCell ref="B7:E7"/>
    <mergeCell ref="A29:E29"/>
    <mergeCell ref="A20:B20"/>
    <mergeCell ref="A21:B21"/>
    <mergeCell ref="E13:E18"/>
    <mergeCell ref="A22:E22"/>
    <mergeCell ref="A25:E25"/>
    <mergeCell ref="A19:E19"/>
    <mergeCell ref="B33:E33"/>
    <mergeCell ref="B31:E31"/>
    <mergeCell ref="B32:E32"/>
    <mergeCell ref="A23:E23"/>
    <mergeCell ref="C24:E24"/>
    <mergeCell ref="A30:E30"/>
    <mergeCell ref="A26:E26"/>
    <mergeCell ref="A27:E27"/>
    <mergeCell ref="A28:E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68A1-2D09-4E73-89A8-C6D72A1E1128}">
  <sheetPr>
    <pageSetUpPr fitToPage="1"/>
  </sheetPr>
  <dimension ref="A1:E37"/>
  <sheetViews>
    <sheetView zoomScaleNormal="100" workbookViewId="0">
      <selection activeCell="C19" sqref="C19:D19"/>
    </sheetView>
  </sheetViews>
  <sheetFormatPr baseColWidth="10" defaultColWidth="11" defaultRowHeight="15" x14ac:dyDescent="0.25"/>
  <cols>
    <col min="1" max="1" width="52.5703125" style="1" customWidth="1"/>
    <col min="2" max="2" width="41.5703125" style="1" customWidth="1"/>
    <col min="3" max="3" width="46.28515625" style="1" customWidth="1"/>
    <col min="4" max="5" width="4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6</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12" t="s">
        <v>10</v>
      </c>
      <c r="B12" s="3" t="s">
        <v>50</v>
      </c>
      <c r="C12" s="3" t="s">
        <v>51</v>
      </c>
      <c r="D12" s="3" t="s">
        <v>52</v>
      </c>
      <c r="E12" s="3" t="s">
        <v>53</v>
      </c>
    </row>
    <row r="13" spans="1:5" ht="73.5" customHeight="1" x14ac:dyDescent="0.25">
      <c r="A13" s="51" t="s">
        <v>864</v>
      </c>
      <c r="B13" s="81" t="s">
        <v>863</v>
      </c>
      <c r="C13" s="43">
        <v>100</v>
      </c>
      <c r="D13" s="122">
        <f>AVERAGE(C13:C15)</f>
        <v>100</v>
      </c>
      <c r="E13" s="132" t="s">
        <v>862</v>
      </c>
    </row>
    <row r="14" spans="1:5" ht="73.5" customHeight="1" x14ac:dyDescent="0.25">
      <c r="A14" s="51"/>
      <c r="B14" s="81" t="s">
        <v>861</v>
      </c>
      <c r="C14" s="43">
        <v>100</v>
      </c>
      <c r="D14" s="122"/>
      <c r="E14" s="132"/>
    </row>
    <row r="15" spans="1:5" ht="73.5" customHeight="1" x14ac:dyDescent="0.25">
      <c r="A15" s="51"/>
      <c r="B15" s="196" t="s">
        <v>860</v>
      </c>
      <c r="C15" s="43">
        <v>100</v>
      </c>
      <c r="D15" s="122"/>
      <c r="E15" s="132"/>
    </row>
    <row r="16" spans="1:5" ht="18.75" customHeight="1" x14ac:dyDescent="0.25">
      <c r="A16" s="306" t="s">
        <v>859</v>
      </c>
      <c r="B16" s="305"/>
      <c r="C16" s="304"/>
      <c r="D16" s="303">
        <v>99</v>
      </c>
      <c r="E16" s="302"/>
    </row>
    <row r="17" spans="1:5" ht="18.75" customHeight="1" x14ac:dyDescent="0.25">
      <c r="A17" s="56"/>
      <c r="B17" s="56"/>
      <c r="C17" s="28"/>
      <c r="D17" s="28"/>
      <c r="E17" s="28"/>
    </row>
    <row r="18" spans="1:5" ht="20.100000000000001" customHeight="1" x14ac:dyDescent="0.25">
      <c r="A18" s="57" t="s">
        <v>78</v>
      </c>
      <c r="B18" s="58"/>
      <c r="C18" s="140"/>
      <c r="D18" s="140">
        <f>AVERAGE(D13:D16)</f>
        <v>99.5</v>
      </c>
      <c r="E18" s="301"/>
    </row>
    <row r="19" spans="1:5" ht="20.100000000000001" customHeight="1" x14ac:dyDescent="0.25">
      <c r="A19" s="57" t="s">
        <v>79</v>
      </c>
      <c r="B19" s="58"/>
      <c r="C19" s="141">
        <f>D18</f>
        <v>99.5</v>
      </c>
      <c r="D19" s="77"/>
      <c r="E19" s="300"/>
    </row>
    <row r="20" spans="1:5" ht="22.5" customHeight="1" x14ac:dyDescent="0.25">
      <c r="A20" s="28"/>
      <c r="B20" s="28"/>
      <c r="C20" s="28"/>
      <c r="D20" s="28"/>
      <c r="E20" s="28"/>
    </row>
    <row r="21" spans="1:5" ht="18.75" customHeight="1" x14ac:dyDescent="0.25">
      <c r="A21" s="23" t="s">
        <v>138</v>
      </c>
      <c r="B21" s="23"/>
      <c r="C21" s="23"/>
      <c r="D21" s="23"/>
      <c r="E21" s="23"/>
    </row>
    <row r="22" spans="1:5" ht="34.5" customHeight="1" x14ac:dyDescent="0.25">
      <c r="A22" s="299" t="s">
        <v>137</v>
      </c>
      <c r="B22" s="298"/>
      <c r="C22" s="297" t="s">
        <v>136</v>
      </c>
      <c r="D22" s="296"/>
      <c r="E22" s="295"/>
    </row>
    <row r="23" spans="1:5" ht="34.5" customHeight="1" x14ac:dyDescent="0.25">
      <c r="A23" s="291" t="s">
        <v>858</v>
      </c>
      <c r="B23" s="290"/>
      <c r="C23" s="294">
        <v>98.72</v>
      </c>
      <c r="D23" s="293"/>
      <c r="E23" s="292"/>
    </row>
    <row r="24" spans="1:5" ht="57.75" customHeight="1" x14ac:dyDescent="0.25">
      <c r="A24" s="291" t="s">
        <v>857</v>
      </c>
      <c r="B24" s="290"/>
      <c r="C24" s="289">
        <v>99.8</v>
      </c>
      <c r="D24" s="28"/>
      <c r="E24" s="288"/>
    </row>
    <row r="25" spans="1:5" ht="66.75" customHeight="1" x14ac:dyDescent="0.25">
      <c r="A25" s="291" t="s">
        <v>856</v>
      </c>
      <c r="B25" s="290"/>
      <c r="C25" s="289">
        <v>93.8</v>
      </c>
      <c r="D25" s="28"/>
      <c r="E25" s="288"/>
    </row>
    <row r="26" spans="1:5" ht="34.5" customHeight="1" x14ac:dyDescent="0.25">
      <c r="A26" s="24" t="s">
        <v>133</v>
      </c>
      <c r="B26" s="26"/>
      <c r="C26" s="287">
        <f>AVERAGE(C23:E25)</f>
        <v>97.44</v>
      </c>
      <c r="D26" s="18"/>
      <c r="E26" s="15"/>
    </row>
    <row r="27" spans="1:5" ht="15.75" customHeight="1" x14ac:dyDescent="0.25">
      <c r="A27" s="97"/>
      <c r="B27" s="96"/>
      <c r="C27" s="96"/>
      <c r="D27" s="96"/>
      <c r="E27" s="95"/>
    </row>
    <row r="28" spans="1:5" ht="34.5" customHeight="1" x14ac:dyDescent="0.25">
      <c r="A28" s="24" t="s">
        <v>132</v>
      </c>
      <c r="B28" s="26"/>
      <c r="C28" s="286">
        <f>(C19+C26)/2</f>
        <v>98.47</v>
      </c>
      <c r="D28" s="285"/>
      <c r="E28" s="284"/>
    </row>
    <row r="29" spans="1:5" x14ac:dyDescent="0.25">
      <c r="A29" s="23" t="s">
        <v>81</v>
      </c>
      <c r="B29" s="23"/>
      <c r="C29" s="23"/>
      <c r="D29" s="23"/>
      <c r="E29" s="23"/>
    </row>
    <row r="30" spans="1:5" ht="94.5" customHeight="1" x14ac:dyDescent="0.25">
      <c r="A30" s="151" t="s">
        <v>855</v>
      </c>
      <c r="B30" s="151"/>
      <c r="C30" s="151"/>
      <c r="D30" s="151"/>
      <c r="E30" s="151"/>
    </row>
    <row r="31" spans="1:5" ht="5.0999999999999996" customHeight="1" x14ac:dyDescent="0.25">
      <c r="A31" s="17"/>
      <c r="B31" s="17"/>
      <c r="C31" s="17"/>
      <c r="D31" s="17"/>
      <c r="E31" s="17"/>
    </row>
    <row r="32" spans="1:5" x14ac:dyDescent="0.25">
      <c r="A32" s="30" t="s">
        <v>83</v>
      </c>
      <c r="B32" s="30"/>
      <c r="C32" s="30"/>
      <c r="D32" s="30"/>
      <c r="E32" s="30"/>
    </row>
    <row r="33" spans="1:5" ht="120.75" customHeight="1" x14ac:dyDescent="0.25">
      <c r="A33" s="31" t="s">
        <v>854</v>
      </c>
      <c r="B33" s="31"/>
      <c r="C33" s="31"/>
      <c r="D33" s="31"/>
      <c r="E33" s="31"/>
    </row>
    <row r="34" spans="1:5" ht="5.0999999999999996" customHeight="1" x14ac:dyDescent="0.25">
      <c r="A34" s="28"/>
      <c r="B34" s="28"/>
      <c r="C34" s="28"/>
      <c r="D34" s="28"/>
      <c r="E34" s="28"/>
    </row>
    <row r="35" spans="1:5" x14ac:dyDescent="0.25">
      <c r="A35" s="5" t="s">
        <v>85</v>
      </c>
      <c r="B35" s="69">
        <v>45684</v>
      </c>
      <c r="C35" s="19"/>
      <c r="D35" s="19"/>
      <c r="E35" s="19"/>
    </row>
    <row r="36" spans="1:5" ht="37.5" customHeight="1" x14ac:dyDescent="0.25">
      <c r="A36" s="6" t="s">
        <v>86</v>
      </c>
      <c r="B36" s="70" t="s">
        <v>87</v>
      </c>
      <c r="C36" s="70"/>
      <c r="D36" s="70"/>
      <c r="E36" s="70"/>
    </row>
    <row r="37" spans="1:5" ht="39.75" customHeight="1" x14ac:dyDescent="0.25">
      <c r="A37" s="6" t="s">
        <v>88</v>
      </c>
      <c r="B37" s="70" t="s">
        <v>46</v>
      </c>
      <c r="C37" s="70"/>
      <c r="D37" s="70"/>
      <c r="E37" s="70"/>
    </row>
  </sheetData>
  <mergeCells count="44">
    <mergeCell ref="A18:B18"/>
    <mergeCell ref="A19:B19"/>
    <mergeCell ref="A20:E20"/>
    <mergeCell ref="E18:E19"/>
    <mergeCell ref="A23:B23"/>
    <mergeCell ref="A24:B24"/>
    <mergeCell ref="C23:E23"/>
    <mergeCell ref="C24:E24"/>
    <mergeCell ref="A29:E29"/>
    <mergeCell ref="A28:B28"/>
    <mergeCell ref="A22:B22"/>
    <mergeCell ref="C22:E22"/>
    <mergeCell ref="C26:E26"/>
    <mergeCell ref="A26:B26"/>
    <mergeCell ref="A25:B25"/>
    <mergeCell ref="C25:E25"/>
    <mergeCell ref="B37:E37"/>
    <mergeCell ref="B35:E35"/>
    <mergeCell ref="B36:E36"/>
    <mergeCell ref="A27:E27"/>
    <mergeCell ref="C28:E28"/>
    <mergeCell ref="A34:E34"/>
    <mergeCell ref="A30:E30"/>
    <mergeCell ref="A31:E31"/>
    <mergeCell ref="A32:E32"/>
    <mergeCell ref="A33:E33"/>
    <mergeCell ref="B6:E6"/>
    <mergeCell ref="B7:E7"/>
    <mergeCell ref="A11:E11"/>
    <mergeCell ref="A17:E17"/>
    <mergeCell ref="A13:A15"/>
    <mergeCell ref="D13:D15"/>
    <mergeCell ref="E13:E15"/>
    <mergeCell ref="A16:B16"/>
    <mergeCell ref="A10:E10"/>
    <mergeCell ref="A9:E9"/>
    <mergeCell ref="A21:E21"/>
    <mergeCell ref="C19:D19"/>
    <mergeCell ref="A1:E1"/>
    <mergeCell ref="A2:E2"/>
    <mergeCell ref="A3:E3"/>
    <mergeCell ref="A4:E4"/>
    <mergeCell ref="A8:E8"/>
    <mergeCell ref="B5:E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651C-A859-483A-8C48-465E0179CBDF}">
  <sheetPr>
    <pageSetUpPr fitToPage="1"/>
  </sheetPr>
  <dimension ref="A1:E69"/>
  <sheetViews>
    <sheetView topLeftCell="A53" zoomScale="85" zoomScaleNormal="85" workbookViewId="0">
      <selection activeCell="A61" sqref="A61:E61"/>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917</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185.25" customHeight="1" x14ac:dyDescent="0.25">
      <c r="A13" s="50" t="s">
        <v>864</v>
      </c>
      <c r="B13" s="50" t="s">
        <v>916</v>
      </c>
      <c r="C13" s="43">
        <v>100</v>
      </c>
      <c r="D13" s="11">
        <f>AVERAGE(C13:C13)</f>
        <v>100</v>
      </c>
      <c r="E13" s="262" t="s">
        <v>915</v>
      </c>
    </row>
    <row r="14" spans="1:5" ht="30" x14ac:dyDescent="0.25">
      <c r="A14" s="41" t="s">
        <v>914</v>
      </c>
      <c r="B14" s="42" t="s">
        <v>913</v>
      </c>
      <c r="C14" s="43">
        <v>100</v>
      </c>
      <c r="D14" s="226">
        <f>AVERAGE(C14:C42)</f>
        <v>99.172413793103445</v>
      </c>
      <c r="E14" s="132" t="s">
        <v>912</v>
      </c>
    </row>
    <row r="15" spans="1:5" ht="45" x14ac:dyDescent="0.25">
      <c r="A15" s="45"/>
      <c r="B15" s="42" t="s">
        <v>911</v>
      </c>
      <c r="C15" s="43">
        <v>100</v>
      </c>
      <c r="D15" s="226"/>
      <c r="E15" s="132"/>
    </row>
    <row r="16" spans="1:5" ht="30" x14ac:dyDescent="0.25">
      <c r="A16" s="45"/>
      <c r="B16" s="42" t="s">
        <v>910</v>
      </c>
      <c r="C16" s="43">
        <v>100</v>
      </c>
      <c r="D16" s="226"/>
      <c r="E16" s="132"/>
    </row>
    <row r="17" spans="1:5" ht="30" x14ac:dyDescent="0.25">
      <c r="A17" s="45"/>
      <c r="B17" s="42" t="s">
        <v>117</v>
      </c>
      <c r="C17" s="43">
        <v>100</v>
      </c>
      <c r="D17" s="226"/>
      <c r="E17" s="132"/>
    </row>
    <row r="18" spans="1:5" ht="45" x14ac:dyDescent="0.25">
      <c r="A18" s="45"/>
      <c r="B18" s="42" t="s">
        <v>909</v>
      </c>
      <c r="C18" s="43">
        <v>100</v>
      </c>
      <c r="D18" s="226"/>
      <c r="E18" s="132"/>
    </row>
    <row r="19" spans="1:5" ht="30" x14ac:dyDescent="0.25">
      <c r="A19" s="45"/>
      <c r="B19" s="42" t="s">
        <v>908</v>
      </c>
      <c r="C19" s="43">
        <v>100</v>
      </c>
      <c r="D19" s="226"/>
      <c r="E19" s="132"/>
    </row>
    <row r="20" spans="1:5" ht="73.5" customHeight="1" x14ac:dyDescent="0.25">
      <c r="A20" s="45"/>
      <c r="B20" s="42" t="s">
        <v>907</v>
      </c>
      <c r="C20" s="43">
        <v>100</v>
      </c>
      <c r="D20" s="226"/>
      <c r="E20" s="132"/>
    </row>
    <row r="21" spans="1:5" ht="73.5" customHeight="1" x14ac:dyDescent="0.25">
      <c r="A21" s="45"/>
      <c r="B21" s="42" t="s">
        <v>906</v>
      </c>
      <c r="C21" s="43">
        <v>100</v>
      </c>
      <c r="D21" s="226"/>
      <c r="E21" s="132"/>
    </row>
    <row r="22" spans="1:5" ht="73.5" customHeight="1" x14ac:dyDescent="0.25">
      <c r="A22" s="45"/>
      <c r="B22" s="42" t="s">
        <v>905</v>
      </c>
      <c r="C22" s="43">
        <v>100</v>
      </c>
      <c r="D22" s="226"/>
      <c r="E22" s="132"/>
    </row>
    <row r="23" spans="1:5" ht="73.5" customHeight="1" x14ac:dyDescent="0.25">
      <c r="A23" s="45"/>
      <c r="B23" s="42" t="s">
        <v>904</v>
      </c>
      <c r="C23" s="43">
        <v>100</v>
      </c>
      <c r="D23" s="226"/>
      <c r="E23" s="132"/>
    </row>
    <row r="24" spans="1:5" ht="30" x14ac:dyDescent="0.25">
      <c r="A24" s="45"/>
      <c r="B24" s="42" t="s">
        <v>903</v>
      </c>
      <c r="C24" s="43">
        <v>100</v>
      </c>
      <c r="D24" s="226"/>
      <c r="E24" s="132"/>
    </row>
    <row r="25" spans="1:5" ht="60" x14ac:dyDescent="0.25">
      <c r="A25" s="45"/>
      <c r="B25" s="42" t="s">
        <v>902</v>
      </c>
      <c r="C25" s="43">
        <v>100</v>
      </c>
      <c r="D25" s="226"/>
      <c r="E25" s="132"/>
    </row>
    <row r="26" spans="1:5" ht="45" x14ac:dyDescent="0.25">
      <c r="A26" s="45"/>
      <c r="B26" s="42" t="s">
        <v>901</v>
      </c>
      <c r="C26" s="43">
        <v>95</v>
      </c>
      <c r="D26" s="226"/>
      <c r="E26" s="132"/>
    </row>
    <row r="27" spans="1:5" ht="30" x14ac:dyDescent="0.25">
      <c r="A27" s="45"/>
      <c r="B27" s="42" t="s">
        <v>900</v>
      </c>
      <c r="C27" s="43">
        <v>100</v>
      </c>
      <c r="D27" s="226"/>
      <c r="E27" s="132"/>
    </row>
    <row r="28" spans="1:5" ht="30" x14ac:dyDescent="0.25">
      <c r="A28" s="45"/>
      <c r="B28" s="42" t="s">
        <v>899</v>
      </c>
      <c r="C28" s="43">
        <v>100</v>
      </c>
      <c r="D28" s="226"/>
      <c r="E28" s="132"/>
    </row>
    <row r="29" spans="1:5" ht="45" x14ac:dyDescent="0.25">
      <c r="A29" s="45"/>
      <c r="B29" s="42" t="s">
        <v>898</v>
      </c>
      <c r="C29" s="43">
        <v>100</v>
      </c>
      <c r="D29" s="226"/>
      <c r="E29" s="132"/>
    </row>
    <row r="30" spans="1:5" x14ac:dyDescent="0.25">
      <c r="A30" s="45"/>
      <c r="B30" s="42" t="s">
        <v>897</v>
      </c>
      <c r="C30" s="43">
        <v>100</v>
      </c>
      <c r="D30" s="226"/>
      <c r="E30" s="132"/>
    </row>
    <row r="31" spans="1:5" ht="73.5" customHeight="1" x14ac:dyDescent="0.25">
      <c r="A31" s="45"/>
      <c r="B31" s="42" t="s">
        <v>896</v>
      </c>
      <c r="C31" s="43">
        <v>100</v>
      </c>
      <c r="D31" s="226"/>
      <c r="E31" s="132"/>
    </row>
    <row r="32" spans="1:5" ht="73.5" customHeight="1" x14ac:dyDescent="0.25">
      <c r="A32" s="45"/>
      <c r="B32" s="42" t="s">
        <v>895</v>
      </c>
      <c r="C32" s="43">
        <v>100</v>
      </c>
      <c r="D32" s="226"/>
      <c r="E32" s="132"/>
    </row>
    <row r="33" spans="1:5" ht="73.5" customHeight="1" x14ac:dyDescent="0.25">
      <c r="A33" s="45"/>
      <c r="B33" s="42" t="s">
        <v>894</v>
      </c>
      <c r="C33" s="43">
        <v>100</v>
      </c>
      <c r="D33" s="226"/>
      <c r="E33" s="132"/>
    </row>
    <row r="34" spans="1:5" ht="73.5" customHeight="1" x14ac:dyDescent="0.25">
      <c r="A34" s="45"/>
      <c r="B34" s="42" t="s">
        <v>893</v>
      </c>
      <c r="C34" s="43">
        <v>100</v>
      </c>
      <c r="D34" s="226"/>
      <c r="E34" s="132"/>
    </row>
    <row r="35" spans="1:5" ht="30" x14ac:dyDescent="0.25">
      <c r="A35" s="45"/>
      <c r="B35" s="42" t="s">
        <v>892</v>
      </c>
      <c r="C35" s="43">
        <v>100</v>
      </c>
      <c r="D35" s="226"/>
      <c r="E35" s="132"/>
    </row>
    <row r="36" spans="1:5" ht="30" x14ac:dyDescent="0.25">
      <c r="A36" s="45"/>
      <c r="B36" s="42" t="s">
        <v>891</v>
      </c>
      <c r="C36" s="43">
        <v>100</v>
      </c>
      <c r="D36" s="226"/>
      <c r="E36" s="132"/>
    </row>
    <row r="37" spans="1:5" ht="45" x14ac:dyDescent="0.25">
      <c r="A37" s="45"/>
      <c r="B37" s="42" t="s">
        <v>890</v>
      </c>
      <c r="C37" s="43">
        <v>100</v>
      </c>
      <c r="D37" s="226"/>
      <c r="E37" s="132"/>
    </row>
    <row r="38" spans="1:5" ht="45" x14ac:dyDescent="0.25">
      <c r="A38" s="45"/>
      <c r="B38" s="42" t="s">
        <v>889</v>
      </c>
      <c r="C38" s="43">
        <v>81</v>
      </c>
      <c r="D38" s="226"/>
      <c r="E38" s="132"/>
    </row>
    <row r="39" spans="1:5" ht="60" x14ac:dyDescent="0.25">
      <c r="A39" s="45"/>
      <c r="B39" s="42" t="s">
        <v>888</v>
      </c>
      <c r="C39" s="43">
        <v>100</v>
      </c>
      <c r="D39" s="226"/>
      <c r="E39" s="132"/>
    </row>
    <row r="40" spans="1:5" ht="30" x14ac:dyDescent="0.25">
      <c r="A40" s="45"/>
      <c r="B40" s="42" t="s">
        <v>887</v>
      </c>
      <c r="C40" s="43">
        <v>100</v>
      </c>
      <c r="D40" s="226"/>
      <c r="E40" s="132"/>
    </row>
    <row r="41" spans="1:5" ht="73.5" customHeight="1" x14ac:dyDescent="0.25">
      <c r="A41" s="45"/>
      <c r="B41" s="42" t="s">
        <v>886</v>
      </c>
      <c r="C41" s="43">
        <v>100</v>
      </c>
      <c r="D41" s="226"/>
      <c r="E41" s="132"/>
    </row>
    <row r="42" spans="1:5" ht="30" x14ac:dyDescent="0.25">
      <c r="A42" s="45"/>
      <c r="B42" s="42" t="s">
        <v>885</v>
      </c>
      <c r="C42" s="43">
        <v>100</v>
      </c>
      <c r="D42" s="226"/>
      <c r="E42" s="132"/>
    </row>
    <row r="43" spans="1:5" ht="73.5" customHeight="1" x14ac:dyDescent="0.25">
      <c r="A43" s="41" t="s">
        <v>884</v>
      </c>
      <c r="B43" s="42" t="s">
        <v>883</v>
      </c>
      <c r="C43" s="43">
        <v>100</v>
      </c>
      <c r="D43" s="122">
        <f>AVERAGE(C43:C46)</f>
        <v>100</v>
      </c>
      <c r="E43" s="132" t="s">
        <v>882</v>
      </c>
    </row>
    <row r="44" spans="1:5" ht="73.5" customHeight="1" x14ac:dyDescent="0.25">
      <c r="A44" s="45"/>
      <c r="B44" s="42" t="s">
        <v>881</v>
      </c>
      <c r="C44" s="43">
        <v>100</v>
      </c>
      <c r="D44" s="122"/>
      <c r="E44" s="132"/>
    </row>
    <row r="45" spans="1:5" ht="73.5" customHeight="1" x14ac:dyDescent="0.25">
      <c r="A45" s="45"/>
      <c r="B45" s="42" t="s">
        <v>880</v>
      </c>
      <c r="C45" s="43">
        <v>100</v>
      </c>
      <c r="D45" s="122"/>
      <c r="E45" s="132"/>
    </row>
    <row r="46" spans="1:5" ht="73.5" customHeight="1" x14ac:dyDescent="0.25">
      <c r="A46" s="45"/>
      <c r="B46" s="49" t="s">
        <v>879</v>
      </c>
      <c r="C46" s="43">
        <v>100</v>
      </c>
      <c r="D46" s="122"/>
      <c r="E46" s="132"/>
    </row>
    <row r="47" spans="1:5" ht="73.5" customHeight="1" x14ac:dyDescent="0.25">
      <c r="A47" s="41" t="s">
        <v>878</v>
      </c>
      <c r="B47" s="42" t="s">
        <v>877</v>
      </c>
      <c r="C47" s="43">
        <v>100</v>
      </c>
      <c r="D47" s="122">
        <f>AVERAGE(C47:C54)</f>
        <v>100</v>
      </c>
      <c r="E47" s="132" t="s">
        <v>876</v>
      </c>
    </row>
    <row r="48" spans="1:5" ht="73.5" customHeight="1" x14ac:dyDescent="0.25">
      <c r="A48" s="45"/>
      <c r="B48" s="42" t="s">
        <v>875</v>
      </c>
      <c r="C48" s="43">
        <v>100</v>
      </c>
      <c r="D48" s="122"/>
      <c r="E48" s="132"/>
    </row>
    <row r="49" spans="1:5" ht="73.5" customHeight="1" x14ac:dyDescent="0.25">
      <c r="A49" s="45"/>
      <c r="B49" s="42" t="s">
        <v>874</v>
      </c>
      <c r="C49" s="43">
        <v>100</v>
      </c>
      <c r="D49" s="122"/>
      <c r="E49" s="132"/>
    </row>
    <row r="50" spans="1:5" ht="73.5" customHeight="1" x14ac:dyDescent="0.25">
      <c r="A50" s="45"/>
      <c r="B50" s="42" t="s">
        <v>873</v>
      </c>
      <c r="C50" s="43">
        <v>100</v>
      </c>
      <c r="D50" s="122"/>
      <c r="E50" s="132"/>
    </row>
    <row r="51" spans="1:5" ht="73.5" customHeight="1" x14ac:dyDescent="0.25">
      <c r="A51" s="45"/>
      <c r="B51" s="42" t="s">
        <v>872</v>
      </c>
      <c r="C51" s="43">
        <v>100</v>
      </c>
      <c r="D51" s="122"/>
      <c r="E51" s="132"/>
    </row>
    <row r="52" spans="1:5" ht="73.5" customHeight="1" x14ac:dyDescent="0.25">
      <c r="A52" s="45"/>
      <c r="B52" s="42" t="s">
        <v>871</v>
      </c>
      <c r="C52" s="43">
        <v>100</v>
      </c>
      <c r="D52" s="122"/>
      <c r="E52" s="132"/>
    </row>
    <row r="53" spans="1:5" ht="73.5" customHeight="1" x14ac:dyDescent="0.25">
      <c r="A53" s="45"/>
      <c r="B53" s="42" t="s">
        <v>870</v>
      </c>
      <c r="C53" s="43">
        <v>100</v>
      </c>
      <c r="D53" s="122"/>
      <c r="E53" s="132"/>
    </row>
    <row r="54" spans="1:5" ht="73.5" customHeight="1" x14ac:dyDescent="0.25">
      <c r="A54" s="45"/>
      <c r="B54" s="49" t="s">
        <v>869</v>
      </c>
      <c r="C54" s="43">
        <v>100</v>
      </c>
      <c r="D54" s="122"/>
      <c r="E54" s="132"/>
    </row>
    <row r="55" spans="1:5" ht="18.75" customHeight="1" x14ac:dyDescent="0.25">
      <c r="A55" s="28"/>
      <c r="B55" s="28"/>
      <c r="C55" s="28"/>
      <c r="D55" s="28"/>
      <c r="E55" s="28"/>
    </row>
    <row r="56" spans="1:5" ht="20.100000000000001" customHeight="1" x14ac:dyDescent="0.25">
      <c r="A56" s="57" t="s">
        <v>78</v>
      </c>
      <c r="B56" s="58"/>
      <c r="C56" s="139"/>
      <c r="D56" s="140">
        <f>AVERAGE(D13:D54)</f>
        <v>99.793103448275858</v>
      </c>
      <c r="E56" s="301"/>
    </row>
    <row r="57" spans="1:5" ht="20.100000000000001" customHeight="1" x14ac:dyDescent="0.25">
      <c r="A57" s="57" t="s">
        <v>79</v>
      </c>
      <c r="B57" s="58"/>
      <c r="C57" s="141">
        <f>D56</f>
        <v>99.793103448275858</v>
      </c>
      <c r="D57" s="77"/>
      <c r="E57" s="300"/>
    </row>
    <row r="58" spans="1:5" ht="22.5" customHeight="1" x14ac:dyDescent="0.25">
      <c r="A58" s="28"/>
      <c r="B58" s="28"/>
      <c r="C58" s="28"/>
      <c r="D58" s="28"/>
      <c r="E58" s="28"/>
    </row>
    <row r="59" spans="1:5" ht="15.75" customHeight="1" x14ac:dyDescent="0.25">
      <c r="A59" s="97"/>
      <c r="B59" s="96"/>
      <c r="C59" s="96"/>
      <c r="D59" s="96"/>
      <c r="E59" s="95"/>
    </row>
    <row r="60" spans="1:5" ht="34.5" customHeight="1" x14ac:dyDescent="0.25">
      <c r="A60" s="24" t="s">
        <v>132</v>
      </c>
      <c r="B60" s="26"/>
      <c r="C60" s="286">
        <f>C57</f>
        <v>99.793103448275858</v>
      </c>
      <c r="D60" s="285"/>
      <c r="E60" s="284"/>
    </row>
    <row r="61" spans="1:5" x14ac:dyDescent="0.25">
      <c r="A61" s="23" t="s">
        <v>81</v>
      </c>
      <c r="B61" s="23"/>
      <c r="C61" s="23"/>
      <c r="D61" s="23"/>
      <c r="E61" s="23"/>
    </row>
    <row r="62" spans="1:5" ht="105" customHeight="1" x14ac:dyDescent="0.25">
      <c r="A62" s="151" t="s">
        <v>868</v>
      </c>
      <c r="B62" s="151"/>
      <c r="C62" s="151"/>
      <c r="D62" s="151"/>
      <c r="E62" s="151"/>
    </row>
    <row r="63" spans="1:5" ht="5.0999999999999996" customHeight="1" x14ac:dyDescent="0.25">
      <c r="A63" s="17"/>
      <c r="B63" s="17"/>
      <c r="C63" s="17"/>
      <c r="D63" s="17"/>
      <c r="E63" s="17"/>
    </row>
    <row r="64" spans="1:5" x14ac:dyDescent="0.25">
      <c r="A64" s="30" t="s">
        <v>83</v>
      </c>
      <c r="B64" s="30"/>
      <c r="C64" s="30"/>
      <c r="D64" s="30"/>
      <c r="E64" s="30"/>
    </row>
    <row r="65" spans="1:5" ht="102" customHeight="1" x14ac:dyDescent="0.25">
      <c r="A65" s="31" t="s">
        <v>867</v>
      </c>
      <c r="B65" s="31"/>
      <c r="C65" s="31"/>
      <c r="D65" s="31"/>
      <c r="E65" s="31"/>
    </row>
    <row r="66" spans="1:5" ht="5.0999999999999996" customHeight="1" x14ac:dyDescent="0.25">
      <c r="A66" s="28"/>
      <c r="B66" s="28"/>
      <c r="C66" s="28"/>
      <c r="D66" s="28"/>
      <c r="E66" s="28"/>
    </row>
    <row r="67" spans="1:5" x14ac:dyDescent="0.25">
      <c r="A67" s="5" t="s">
        <v>85</v>
      </c>
      <c r="B67" s="69">
        <v>45681</v>
      </c>
      <c r="C67" s="19"/>
      <c r="D67" s="19"/>
      <c r="E67" s="19"/>
    </row>
    <row r="68" spans="1:5" ht="37.5" customHeight="1" x14ac:dyDescent="0.25">
      <c r="A68" s="6" t="s">
        <v>86</v>
      </c>
      <c r="B68" s="70" t="s">
        <v>87</v>
      </c>
      <c r="C68" s="70"/>
      <c r="D68" s="70"/>
      <c r="E68" s="70"/>
    </row>
    <row r="69" spans="1:5" ht="39.75" customHeight="1" x14ac:dyDescent="0.25">
      <c r="A69" s="6" t="s">
        <v>88</v>
      </c>
      <c r="B69" s="70" t="s">
        <v>46</v>
      </c>
      <c r="C69" s="70"/>
      <c r="D69" s="70"/>
      <c r="E69" s="70"/>
    </row>
  </sheetData>
  <mergeCells count="38">
    <mergeCell ref="A65:E65"/>
    <mergeCell ref="A61:E61"/>
    <mergeCell ref="A60:B60"/>
    <mergeCell ref="A58:E58"/>
    <mergeCell ref="B69:E69"/>
    <mergeCell ref="B67:E67"/>
    <mergeCell ref="B68:E68"/>
    <mergeCell ref="A59:E59"/>
    <mergeCell ref="C60:E60"/>
    <mergeCell ref="A66:E66"/>
    <mergeCell ref="A62:E62"/>
    <mergeCell ref="A63:E63"/>
    <mergeCell ref="A64:E64"/>
    <mergeCell ref="A1:E1"/>
    <mergeCell ref="A2:E2"/>
    <mergeCell ref="A3:E3"/>
    <mergeCell ref="A4:E4"/>
    <mergeCell ref="A8:E8"/>
    <mergeCell ref="B5:E5"/>
    <mergeCell ref="B6:E6"/>
    <mergeCell ref="B7:E7"/>
    <mergeCell ref="D47:D54"/>
    <mergeCell ref="E47:E54"/>
    <mergeCell ref="A11:E11"/>
    <mergeCell ref="A55:E55"/>
    <mergeCell ref="E56:E57"/>
    <mergeCell ref="A56:B56"/>
    <mergeCell ref="A57:B57"/>
    <mergeCell ref="A10:E10"/>
    <mergeCell ref="A9:E9"/>
    <mergeCell ref="C57:D57"/>
    <mergeCell ref="A14:A42"/>
    <mergeCell ref="D14:D42"/>
    <mergeCell ref="E14:E42"/>
    <mergeCell ref="A43:A46"/>
    <mergeCell ref="D43:D46"/>
    <mergeCell ref="E43:E46"/>
    <mergeCell ref="A47:A5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C192-8699-41D2-B6C8-74792506AF06}">
  <sheetPr>
    <pageSetUpPr fitToPage="1"/>
  </sheetPr>
  <dimension ref="A1:E49"/>
  <sheetViews>
    <sheetView topLeftCell="A32" zoomScale="85" zoomScaleNormal="85" workbookViewId="0">
      <selection activeCell="C36" sqref="C36:D37"/>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942</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83.25" customHeight="1" x14ac:dyDescent="0.25">
      <c r="A13" s="41" t="s">
        <v>941</v>
      </c>
      <c r="B13" s="42" t="s">
        <v>940</v>
      </c>
      <c r="C13" s="43">
        <v>100</v>
      </c>
      <c r="D13" s="122">
        <v>80</v>
      </c>
      <c r="E13" s="132" t="s">
        <v>939</v>
      </c>
    </row>
    <row r="14" spans="1:5" ht="83.25" customHeight="1" x14ac:dyDescent="0.25">
      <c r="A14" s="45"/>
      <c r="B14" s="42" t="s">
        <v>938</v>
      </c>
      <c r="C14" s="43">
        <v>100</v>
      </c>
      <c r="D14" s="122"/>
      <c r="E14" s="132"/>
    </row>
    <row r="15" spans="1:5" ht="73.5" customHeight="1" x14ac:dyDescent="0.25">
      <c r="A15" s="45"/>
      <c r="B15" s="42" t="s">
        <v>937</v>
      </c>
      <c r="C15" s="43">
        <v>100</v>
      </c>
      <c r="D15" s="122"/>
      <c r="E15" s="132"/>
    </row>
    <row r="16" spans="1:5" ht="105" customHeight="1" x14ac:dyDescent="0.25">
      <c r="A16" s="41" t="s">
        <v>936</v>
      </c>
      <c r="B16" s="42" t="s">
        <v>935</v>
      </c>
      <c r="C16" s="43">
        <v>100</v>
      </c>
      <c r="D16" s="122">
        <v>100</v>
      </c>
      <c r="E16" s="132" t="s">
        <v>934</v>
      </c>
    </row>
    <row r="17" spans="1:5" ht="105" customHeight="1" x14ac:dyDescent="0.25">
      <c r="A17" s="45"/>
      <c r="B17" s="42" t="s">
        <v>933</v>
      </c>
      <c r="C17" s="43">
        <v>100</v>
      </c>
      <c r="D17" s="122"/>
      <c r="E17" s="132"/>
    </row>
    <row r="18" spans="1:5" ht="105" customHeight="1" x14ac:dyDescent="0.25">
      <c r="A18" s="45"/>
      <c r="B18" s="42" t="s">
        <v>932</v>
      </c>
      <c r="C18" s="43">
        <v>100</v>
      </c>
      <c r="D18" s="122"/>
      <c r="E18" s="132"/>
    </row>
    <row r="19" spans="1:5" ht="105" customHeight="1" x14ac:dyDescent="0.25">
      <c r="A19" s="45"/>
      <c r="B19" s="42" t="s">
        <v>931</v>
      </c>
      <c r="C19" s="43">
        <v>100</v>
      </c>
      <c r="D19" s="122"/>
      <c r="E19" s="132"/>
    </row>
    <row r="20" spans="1:5" ht="60" x14ac:dyDescent="0.25">
      <c r="A20" s="41" t="s">
        <v>930</v>
      </c>
      <c r="B20" s="42" t="s">
        <v>929</v>
      </c>
      <c r="C20" s="43">
        <v>100</v>
      </c>
      <c r="D20" s="122">
        <f>AVERAGE(C20:C34)</f>
        <v>100</v>
      </c>
      <c r="E20" s="132" t="s">
        <v>928</v>
      </c>
    </row>
    <row r="21" spans="1:5" ht="45" x14ac:dyDescent="0.25">
      <c r="A21" s="45"/>
      <c r="B21" s="42" t="s">
        <v>927</v>
      </c>
      <c r="C21" s="43">
        <v>100</v>
      </c>
      <c r="D21" s="122"/>
      <c r="E21" s="132"/>
    </row>
    <row r="22" spans="1:5" ht="60" x14ac:dyDescent="0.25">
      <c r="A22" s="45"/>
      <c r="B22" s="42" t="s">
        <v>926</v>
      </c>
      <c r="C22" s="43">
        <v>100</v>
      </c>
      <c r="D22" s="122"/>
      <c r="E22" s="132"/>
    </row>
    <row r="23" spans="1:5" ht="30" x14ac:dyDescent="0.25">
      <c r="A23" s="45"/>
      <c r="B23" s="42" t="s">
        <v>217</v>
      </c>
      <c r="C23" s="43">
        <v>100</v>
      </c>
      <c r="D23" s="122"/>
      <c r="E23" s="132"/>
    </row>
    <row r="24" spans="1:5" x14ac:dyDescent="0.25">
      <c r="A24" s="45"/>
      <c r="B24" s="42" t="s">
        <v>216</v>
      </c>
      <c r="C24" s="43">
        <v>100</v>
      </c>
      <c r="D24" s="122"/>
      <c r="E24" s="132"/>
    </row>
    <row r="25" spans="1:5" ht="30" x14ac:dyDescent="0.25">
      <c r="A25" s="45"/>
      <c r="B25" s="42" t="s">
        <v>117</v>
      </c>
      <c r="C25" s="43">
        <v>100</v>
      </c>
      <c r="D25" s="122"/>
      <c r="E25" s="132"/>
    </row>
    <row r="26" spans="1:5" ht="30" x14ac:dyDescent="0.25">
      <c r="A26" s="45"/>
      <c r="B26" s="42" t="s">
        <v>119</v>
      </c>
      <c r="C26" s="43">
        <v>100</v>
      </c>
      <c r="D26" s="122"/>
      <c r="E26" s="132"/>
    </row>
    <row r="27" spans="1:5" ht="30" x14ac:dyDescent="0.25">
      <c r="A27" s="45"/>
      <c r="B27" s="42" t="s">
        <v>115</v>
      </c>
      <c r="C27" s="43">
        <v>100</v>
      </c>
      <c r="D27" s="122"/>
      <c r="E27" s="132"/>
    </row>
    <row r="28" spans="1:5" ht="30" x14ac:dyDescent="0.25">
      <c r="A28" s="45"/>
      <c r="B28" s="42" t="s">
        <v>121</v>
      </c>
      <c r="C28" s="43">
        <v>100</v>
      </c>
      <c r="D28" s="122"/>
      <c r="E28" s="132"/>
    </row>
    <row r="29" spans="1:5" ht="45" x14ac:dyDescent="0.25">
      <c r="A29" s="45"/>
      <c r="B29" s="42" t="s">
        <v>925</v>
      </c>
      <c r="C29" s="43">
        <v>100</v>
      </c>
      <c r="D29" s="122"/>
      <c r="E29" s="132"/>
    </row>
    <row r="30" spans="1:5" ht="30" x14ac:dyDescent="0.25">
      <c r="A30" s="45"/>
      <c r="B30" s="42" t="s">
        <v>924</v>
      </c>
      <c r="C30" s="43">
        <v>100</v>
      </c>
      <c r="D30" s="122"/>
      <c r="E30" s="132"/>
    </row>
    <row r="31" spans="1:5" ht="75" x14ac:dyDescent="0.25">
      <c r="A31" s="45"/>
      <c r="B31" s="42" t="s">
        <v>923</v>
      </c>
      <c r="C31" s="43">
        <v>100</v>
      </c>
      <c r="D31" s="122"/>
      <c r="E31" s="132"/>
    </row>
    <row r="32" spans="1:5" ht="30" x14ac:dyDescent="0.25">
      <c r="A32" s="45"/>
      <c r="B32" s="42" t="s">
        <v>922</v>
      </c>
      <c r="C32" s="43">
        <v>100</v>
      </c>
      <c r="D32" s="122"/>
      <c r="E32" s="132"/>
    </row>
    <row r="33" spans="1:5" ht="30" x14ac:dyDescent="0.25">
      <c r="A33" s="45"/>
      <c r="B33" s="42" t="s">
        <v>921</v>
      </c>
      <c r="C33" s="43">
        <v>100</v>
      </c>
      <c r="D33" s="122"/>
      <c r="E33" s="132"/>
    </row>
    <row r="34" spans="1:5" ht="30" x14ac:dyDescent="0.25">
      <c r="A34" s="45"/>
      <c r="B34" s="42" t="s">
        <v>920</v>
      </c>
      <c r="C34" s="43">
        <v>100</v>
      </c>
      <c r="D34" s="122"/>
      <c r="E34" s="132"/>
    </row>
    <row r="35" spans="1:5" ht="18.75" customHeight="1" x14ac:dyDescent="0.25">
      <c r="A35" s="28"/>
      <c r="B35" s="28"/>
      <c r="C35" s="28"/>
      <c r="D35" s="28"/>
      <c r="E35" s="28"/>
    </row>
    <row r="36" spans="1:5" ht="20.100000000000001" customHeight="1" x14ac:dyDescent="0.25">
      <c r="A36" s="57" t="s">
        <v>78</v>
      </c>
      <c r="B36" s="58"/>
      <c r="C36" s="130"/>
      <c r="D36" s="227">
        <f>AVERAGE(D13:D34)</f>
        <v>93.333333333333329</v>
      </c>
      <c r="E36" s="301"/>
    </row>
    <row r="37" spans="1:5" ht="20.100000000000001" customHeight="1" x14ac:dyDescent="0.25">
      <c r="A37" s="57" t="s">
        <v>79</v>
      </c>
      <c r="B37" s="58"/>
      <c r="C37" s="309">
        <f>D36</f>
        <v>93.333333333333329</v>
      </c>
      <c r="D37" s="92"/>
      <c r="E37" s="300"/>
    </row>
    <row r="38" spans="1:5" ht="22.5" customHeight="1" x14ac:dyDescent="0.25">
      <c r="A38" s="28"/>
      <c r="B38" s="28"/>
      <c r="C38" s="28"/>
      <c r="D38" s="28"/>
      <c r="E38" s="28"/>
    </row>
    <row r="39" spans="1:5" ht="15.75" customHeight="1" x14ac:dyDescent="0.25">
      <c r="A39" s="97"/>
      <c r="B39" s="96"/>
      <c r="C39" s="96"/>
      <c r="D39" s="96"/>
      <c r="E39" s="95"/>
    </row>
    <row r="40" spans="1:5" ht="34.5" customHeight="1" x14ac:dyDescent="0.25">
      <c r="A40" s="24" t="s">
        <v>132</v>
      </c>
      <c r="B40" s="26"/>
      <c r="C40" s="286">
        <f>C37</f>
        <v>93.333333333333329</v>
      </c>
      <c r="D40" s="285"/>
      <c r="E40" s="284"/>
    </row>
    <row r="41" spans="1:5" x14ac:dyDescent="0.25">
      <c r="A41" s="23" t="s">
        <v>81</v>
      </c>
      <c r="B41" s="23"/>
      <c r="C41" s="23"/>
      <c r="D41" s="23"/>
      <c r="E41" s="23"/>
    </row>
    <row r="42" spans="1:5" ht="105" customHeight="1" x14ac:dyDescent="0.25">
      <c r="A42" s="151" t="s">
        <v>919</v>
      </c>
      <c r="B42" s="151"/>
      <c r="C42" s="151"/>
      <c r="D42" s="151"/>
      <c r="E42" s="151"/>
    </row>
    <row r="43" spans="1:5" ht="5.0999999999999996" customHeight="1" x14ac:dyDescent="0.25">
      <c r="A43" s="17"/>
      <c r="B43" s="17"/>
      <c r="C43" s="17"/>
      <c r="D43" s="17"/>
      <c r="E43" s="17"/>
    </row>
    <row r="44" spans="1:5" x14ac:dyDescent="0.25">
      <c r="A44" s="30" t="s">
        <v>83</v>
      </c>
      <c r="B44" s="30"/>
      <c r="C44" s="30"/>
      <c r="D44" s="30"/>
      <c r="E44" s="30"/>
    </row>
    <row r="45" spans="1:5" ht="102" customHeight="1" x14ac:dyDescent="0.25">
      <c r="A45" s="31" t="s">
        <v>918</v>
      </c>
      <c r="B45" s="31"/>
      <c r="C45" s="31"/>
      <c r="D45" s="31"/>
      <c r="E45" s="31"/>
    </row>
    <row r="46" spans="1:5" ht="5.0999999999999996" customHeight="1" x14ac:dyDescent="0.25">
      <c r="A46" s="28"/>
      <c r="B46" s="28"/>
      <c r="C46" s="28"/>
      <c r="D46" s="28"/>
      <c r="E46" s="28"/>
    </row>
    <row r="47" spans="1:5" x14ac:dyDescent="0.25">
      <c r="A47" s="5" t="s">
        <v>85</v>
      </c>
      <c r="B47" s="69">
        <v>45681</v>
      </c>
      <c r="C47" s="19"/>
      <c r="D47" s="19"/>
      <c r="E47" s="19"/>
    </row>
    <row r="48" spans="1:5" ht="37.5" customHeight="1" x14ac:dyDescent="0.25">
      <c r="A48" s="6" t="s">
        <v>86</v>
      </c>
      <c r="B48" s="70" t="s">
        <v>87</v>
      </c>
      <c r="C48" s="70"/>
      <c r="D48" s="70"/>
      <c r="E48" s="70"/>
    </row>
    <row r="49" spans="1:5" ht="39.75" customHeight="1" x14ac:dyDescent="0.25">
      <c r="A49" s="6" t="s">
        <v>88</v>
      </c>
      <c r="B49" s="70" t="s">
        <v>46</v>
      </c>
      <c r="C49" s="70"/>
      <c r="D49" s="70"/>
      <c r="E49" s="70"/>
    </row>
  </sheetData>
  <mergeCells count="38">
    <mergeCell ref="A41:E41"/>
    <mergeCell ref="A40:B40"/>
    <mergeCell ref="A38:E38"/>
    <mergeCell ref="A13:A15"/>
    <mergeCell ref="D13:D15"/>
    <mergeCell ref="E13:E15"/>
    <mergeCell ref="A16:A19"/>
    <mergeCell ref="D16:D19"/>
    <mergeCell ref="E16:E19"/>
    <mergeCell ref="B49:E49"/>
    <mergeCell ref="B47:E47"/>
    <mergeCell ref="B48:E48"/>
    <mergeCell ref="A39:E39"/>
    <mergeCell ref="C40:E40"/>
    <mergeCell ref="A46:E46"/>
    <mergeCell ref="A42:E42"/>
    <mergeCell ref="A43:E43"/>
    <mergeCell ref="A44:E44"/>
    <mergeCell ref="A45:E45"/>
    <mergeCell ref="A37:B37"/>
    <mergeCell ref="A1:E1"/>
    <mergeCell ref="A2:E2"/>
    <mergeCell ref="A3:E3"/>
    <mergeCell ref="A4:E4"/>
    <mergeCell ref="A8:E8"/>
    <mergeCell ref="B5:E5"/>
    <mergeCell ref="B6:E6"/>
    <mergeCell ref="B7:E7"/>
    <mergeCell ref="A10:E10"/>
    <mergeCell ref="A9:E9"/>
    <mergeCell ref="C37:D37"/>
    <mergeCell ref="A20:A34"/>
    <mergeCell ref="D20:D34"/>
    <mergeCell ref="E20:E34"/>
    <mergeCell ref="A11:E11"/>
    <mergeCell ref="A35:E35"/>
    <mergeCell ref="E36:E37"/>
    <mergeCell ref="A36:B3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13DFB-CBDD-4409-AF92-2B653E6F76D0}">
  <sheetPr>
    <pageSetUpPr fitToPage="1"/>
  </sheetPr>
  <dimension ref="A1:E53"/>
  <sheetViews>
    <sheetView topLeftCell="A37" zoomScale="85" zoomScaleNormal="85" workbookViewId="0">
      <selection activeCell="C40" sqref="C40:D41"/>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993</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438</v>
      </c>
      <c r="B10" s="40"/>
      <c r="C10" s="40"/>
      <c r="D10" s="40"/>
      <c r="E10" s="40"/>
    </row>
    <row r="11" spans="1:5" ht="5.0999999999999996" customHeight="1" x14ac:dyDescent="0.25">
      <c r="A11" s="27"/>
      <c r="B11" s="27"/>
      <c r="C11" s="27"/>
      <c r="D11" s="27"/>
      <c r="E11" s="27"/>
    </row>
    <row r="12" spans="1:5" ht="29.25" customHeight="1" x14ac:dyDescent="0.25">
      <c r="A12" s="3" t="s">
        <v>10</v>
      </c>
      <c r="B12" s="3" t="s">
        <v>50</v>
      </c>
      <c r="C12" s="3" t="s">
        <v>51</v>
      </c>
      <c r="D12" s="3" t="s">
        <v>52</v>
      </c>
      <c r="E12" s="3" t="s">
        <v>53</v>
      </c>
    </row>
    <row r="13" spans="1:5" ht="95.25" customHeight="1" x14ac:dyDescent="0.25">
      <c r="A13" s="41" t="s">
        <v>992</v>
      </c>
      <c r="B13" s="42" t="s">
        <v>991</v>
      </c>
      <c r="C13" s="43">
        <v>100</v>
      </c>
      <c r="D13" s="122">
        <f>AVERAGE(C13:C14)</f>
        <v>100</v>
      </c>
      <c r="E13" s="132" t="s">
        <v>990</v>
      </c>
    </row>
    <row r="14" spans="1:5" ht="95.25" customHeight="1" x14ac:dyDescent="0.25">
      <c r="A14" s="45"/>
      <c r="B14" s="42" t="s">
        <v>989</v>
      </c>
      <c r="C14" s="43">
        <v>100</v>
      </c>
      <c r="D14" s="122"/>
      <c r="E14" s="132"/>
    </row>
    <row r="15" spans="1:5" ht="99.75" customHeight="1" x14ac:dyDescent="0.25">
      <c r="A15" s="41" t="s">
        <v>988</v>
      </c>
      <c r="B15" s="42" t="s">
        <v>987</v>
      </c>
      <c r="C15" s="43">
        <v>100</v>
      </c>
      <c r="D15" s="122">
        <f>AVERAGE(C15:C16)</f>
        <v>100</v>
      </c>
      <c r="E15" s="132" t="s">
        <v>986</v>
      </c>
    </row>
    <row r="16" spans="1:5" ht="99.75" customHeight="1" x14ac:dyDescent="0.25">
      <c r="A16" s="45"/>
      <c r="B16" s="42" t="s">
        <v>985</v>
      </c>
      <c r="C16" s="43">
        <v>100</v>
      </c>
      <c r="D16" s="122"/>
      <c r="E16" s="132"/>
    </row>
    <row r="17" spans="1:5" ht="99.75" customHeight="1" x14ac:dyDescent="0.25">
      <c r="A17" s="41" t="s">
        <v>984</v>
      </c>
      <c r="B17" s="42" t="s">
        <v>983</v>
      </c>
      <c r="C17" s="43">
        <v>100</v>
      </c>
      <c r="D17" s="122">
        <f>AVERAGE(C17:C19)</f>
        <v>100</v>
      </c>
      <c r="E17" s="132" t="s">
        <v>982</v>
      </c>
    </row>
    <row r="18" spans="1:5" ht="99.75" customHeight="1" x14ac:dyDescent="0.25">
      <c r="A18" s="45"/>
      <c r="B18" s="42" t="s">
        <v>981</v>
      </c>
      <c r="C18" s="43">
        <v>100</v>
      </c>
      <c r="D18" s="122"/>
      <c r="E18" s="132"/>
    </row>
    <row r="19" spans="1:5" ht="99.75" customHeight="1" x14ac:dyDescent="0.25">
      <c r="A19" s="45"/>
      <c r="B19" s="42" t="s">
        <v>980</v>
      </c>
      <c r="C19" s="43">
        <v>100</v>
      </c>
      <c r="D19" s="122"/>
      <c r="E19" s="132"/>
    </row>
    <row r="20" spans="1:5" ht="105" customHeight="1" x14ac:dyDescent="0.25">
      <c r="A20" s="41" t="s">
        <v>979</v>
      </c>
      <c r="B20" s="42" t="s">
        <v>978</v>
      </c>
      <c r="C20" s="43">
        <v>100</v>
      </c>
      <c r="D20" s="122">
        <f>AVERAGE(C20:C25)</f>
        <v>100</v>
      </c>
      <c r="E20" s="132" t="s">
        <v>977</v>
      </c>
    </row>
    <row r="21" spans="1:5" ht="105" customHeight="1" x14ac:dyDescent="0.25">
      <c r="A21" s="45"/>
      <c r="B21" s="42" t="s">
        <v>976</v>
      </c>
      <c r="C21" s="43">
        <v>100</v>
      </c>
      <c r="D21" s="122"/>
      <c r="E21" s="132"/>
    </row>
    <row r="22" spans="1:5" ht="105" customHeight="1" x14ac:dyDescent="0.25">
      <c r="A22" s="45"/>
      <c r="B22" s="42" t="s">
        <v>975</v>
      </c>
      <c r="C22" s="43">
        <v>100</v>
      </c>
      <c r="D22" s="122"/>
      <c r="E22" s="132"/>
    </row>
    <row r="23" spans="1:5" ht="105" customHeight="1" x14ac:dyDescent="0.25">
      <c r="A23" s="45"/>
      <c r="B23" s="42" t="s">
        <v>974</v>
      </c>
      <c r="C23" s="43">
        <v>100</v>
      </c>
      <c r="D23" s="122"/>
      <c r="E23" s="132"/>
    </row>
    <row r="24" spans="1:5" ht="105" customHeight="1" x14ac:dyDescent="0.25">
      <c r="A24" s="45"/>
      <c r="B24" s="42" t="s">
        <v>973</v>
      </c>
      <c r="C24" s="43">
        <v>100</v>
      </c>
      <c r="D24" s="122"/>
      <c r="E24" s="132"/>
    </row>
    <row r="25" spans="1:5" ht="105" customHeight="1" x14ac:dyDescent="0.25">
      <c r="A25" s="45"/>
      <c r="B25" s="42" t="s">
        <v>972</v>
      </c>
      <c r="C25" s="43">
        <v>100</v>
      </c>
      <c r="D25" s="122"/>
      <c r="E25" s="132"/>
    </row>
    <row r="26" spans="1:5" ht="99.75" customHeight="1" x14ac:dyDescent="0.25">
      <c r="A26" s="41" t="s">
        <v>971</v>
      </c>
      <c r="B26" s="42" t="s">
        <v>970</v>
      </c>
      <c r="C26" s="43">
        <v>100</v>
      </c>
      <c r="D26" s="122">
        <f>AVERAGE(C26:C28)</f>
        <v>100</v>
      </c>
      <c r="E26" s="132" t="s">
        <v>969</v>
      </c>
    </row>
    <row r="27" spans="1:5" ht="99.75" customHeight="1" x14ac:dyDescent="0.25">
      <c r="A27" s="45"/>
      <c r="B27" s="42" t="s">
        <v>968</v>
      </c>
      <c r="C27" s="43">
        <v>100</v>
      </c>
      <c r="D27" s="122"/>
      <c r="E27" s="132"/>
    </row>
    <row r="28" spans="1:5" ht="99.75" customHeight="1" x14ac:dyDescent="0.25">
      <c r="A28" s="45"/>
      <c r="B28" s="42" t="s">
        <v>967</v>
      </c>
      <c r="C28" s="43">
        <v>100</v>
      </c>
      <c r="D28" s="122"/>
      <c r="E28" s="132"/>
    </row>
    <row r="29" spans="1:5" ht="217.5" customHeight="1" x14ac:dyDescent="0.25">
      <c r="A29" s="50" t="s">
        <v>966</v>
      </c>
      <c r="B29" s="42" t="s">
        <v>965</v>
      </c>
      <c r="C29" s="43">
        <v>100</v>
      </c>
      <c r="D29" s="11">
        <f>C29</f>
        <v>100</v>
      </c>
      <c r="E29" s="262" t="s">
        <v>964</v>
      </c>
    </row>
    <row r="30" spans="1:5" ht="99.75" customHeight="1" x14ac:dyDescent="0.25">
      <c r="A30" s="41" t="s">
        <v>963</v>
      </c>
      <c r="B30" s="42" t="s">
        <v>962</v>
      </c>
      <c r="C30" s="43">
        <v>100</v>
      </c>
      <c r="D30" s="122">
        <f>AVERAGE(C30:C31)</f>
        <v>100</v>
      </c>
      <c r="E30" s="132" t="s">
        <v>961</v>
      </c>
    </row>
    <row r="31" spans="1:5" ht="99.75" customHeight="1" x14ac:dyDescent="0.25">
      <c r="A31" s="45"/>
      <c r="B31" s="42" t="s">
        <v>960</v>
      </c>
      <c r="C31" s="43">
        <v>100</v>
      </c>
      <c r="D31" s="122"/>
      <c r="E31" s="132"/>
    </row>
    <row r="32" spans="1:5" ht="99.75" customHeight="1" x14ac:dyDescent="0.25">
      <c r="A32" s="41" t="s">
        <v>959</v>
      </c>
      <c r="B32" s="42" t="s">
        <v>958</v>
      </c>
      <c r="C32" s="43">
        <v>100</v>
      </c>
      <c r="D32" s="122">
        <f>AVERAGE(C32:C33)</f>
        <v>100</v>
      </c>
      <c r="E32" s="132" t="s">
        <v>957</v>
      </c>
    </row>
    <row r="33" spans="1:5" ht="99.75" customHeight="1" x14ac:dyDescent="0.25">
      <c r="A33" s="45"/>
      <c r="B33" s="42" t="s">
        <v>956</v>
      </c>
      <c r="C33" s="43">
        <v>100</v>
      </c>
      <c r="D33" s="122"/>
      <c r="E33" s="132"/>
    </row>
    <row r="34" spans="1:5" ht="99.75" customHeight="1" x14ac:dyDescent="0.25">
      <c r="A34" s="41" t="s">
        <v>955</v>
      </c>
      <c r="B34" s="42" t="s">
        <v>954</v>
      </c>
      <c r="C34" s="43">
        <v>100</v>
      </c>
      <c r="D34" s="122">
        <f>AVERAGE(C34:C35)</f>
        <v>100</v>
      </c>
      <c r="E34" s="132" t="s">
        <v>953</v>
      </c>
    </row>
    <row r="35" spans="1:5" ht="99.75" customHeight="1" x14ac:dyDescent="0.25">
      <c r="A35" s="45"/>
      <c r="B35" s="42" t="s">
        <v>952</v>
      </c>
      <c r="C35" s="43">
        <v>100</v>
      </c>
      <c r="D35" s="122"/>
      <c r="E35" s="132"/>
    </row>
    <row r="36" spans="1:5" ht="99.75" customHeight="1" x14ac:dyDescent="0.25">
      <c r="A36" s="41" t="s">
        <v>951</v>
      </c>
      <c r="B36" s="42" t="s">
        <v>950</v>
      </c>
      <c r="C36" s="43">
        <v>100</v>
      </c>
      <c r="D36" s="122">
        <f>AVERAGE(C36:C37)</f>
        <v>100</v>
      </c>
      <c r="E36" s="132" t="s">
        <v>949</v>
      </c>
    </row>
    <row r="37" spans="1:5" ht="99.75" customHeight="1" x14ac:dyDescent="0.25">
      <c r="A37" s="45"/>
      <c r="B37" s="42" t="s">
        <v>948</v>
      </c>
      <c r="C37" s="43">
        <v>100</v>
      </c>
      <c r="D37" s="122"/>
      <c r="E37" s="132"/>
    </row>
    <row r="38" spans="1:5" ht="60" x14ac:dyDescent="0.25">
      <c r="A38" s="50" t="s">
        <v>947</v>
      </c>
      <c r="B38" s="42" t="s">
        <v>946</v>
      </c>
      <c r="C38" s="43">
        <v>100</v>
      </c>
      <c r="D38" s="11">
        <f>AVERAGE(C38:C38)</f>
        <v>100</v>
      </c>
      <c r="E38" s="262" t="s">
        <v>945</v>
      </c>
    </row>
    <row r="39" spans="1:5" ht="18.75" customHeight="1" x14ac:dyDescent="0.25">
      <c r="A39" s="28"/>
      <c r="B39" s="28"/>
      <c r="C39" s="28"/>
      <c r="D39" s="28"/>
      <c r="E39" s="28"/>
    </row>
    <row r="40" spans="1:5" ht="20.100000000000001" customHeight="1" x14ac:dyDescent="0.25">
      <c r="A40" s="57" t="s">
        <v>78</v>
      </c>
      <c r="B40" s="58"/>
      <c r="C40" s="139"/>
      <c r="D40" s="60">
        <f>AVERAGE(D13:D38)</f>
        <v>100</v>
      </c>
      <c r="E40" s="308"/>
    </row>
    <row r="41" spans="1:5" ht="20.100000000000001" customHeight="1" x14ac:dyDescent="0.25">
      <c r="A41" s="57" t="s">
        <v>79</v>
      </c>
      <c r="B41" s="58"/>
      <c r="C41" s="62">
        <f>D40</f>
        <v>100</v>
      </c>
      <c r="D41" s="63"/>
      <c r="E41" s="307"/>
    </row>
    <row r="42" spans="1:5" ht="22.5" customHeight="1" x14ac:dyDescent="0.25">
      <c r="A42" s="28"/>
      <c r="B42" s="28"/>
      <c r="C42" s="28"/>
      <c r="D42" s="28"/>
      <c r="E42" s="28"/>
    </row>
    <row r="43" spans="1:5" ht="15.75" customHeight="1" x14ac:dyDescent="0.25">
      <c r="A43" s="97"/>
      <c r="B43" s="96"/>
      <c r="C43" s="96"/>
      <c r="D43" s="96"/>
      <c r="E43" s="95"/>
    </row>
    <row r="44" spans="1:5" ht="34.5" customHeight="1" x14ac:dyDescent="0.25">
      <c r="A44" s="24" t="s">
        <v>132</v>
      </c>
      <c r="B44" s="26"/>
      <c r="C44" s="185">
        <f>C41</f>
        <v>100</v>
      </c>
      <c r="D44" s="184"/>
      <c r="E44" s="183"/>
    </row>
    <row r="45" spans="1:5" x14ac:dyDescent="0.25">
      <c r="A45" s="23" t="s">
        <v>81</v>
      </c>
      <c r="B45" s="23"/>
      <c r="C45" s="23"/>
      <c r="D45" s="23"/>
      <c r="E45" s="23"/>
    </row>
    <row r="46" spans="1:5" ht="105" customHeight="1" x14ac:dyDescent="0.25">
      <c r="A46" s="151" t="s">
        <v>944</v>
      </c>
      <c r="B46" s="151"/>
      <c r="C46" s="151"/>
      <c r="D46" s="151"/>
      <c r="E46" s="151"/>
    </row>
    <row r="47" spans="1:5" ht="5.0999999999999996" customHeight="1" x14ac:dyDescent="0.25">
      <c r="A47" s="17"/>
      <c r="B47" s="17"/>
      <c r="C47" s="17"/>
      <c r="D47" s="17"/>
      <c r="E47" s="17"/>
    </row>
    <row r="48" spans="1:5" x14ac:dyDescent="0.25">
      <c r="A48" s="30" t="s">
        <v>83</v>
      </c>
      <c r="B48" s="30"/>
      <c r="C48" s="30"/>
      <c r="D48" s="30"/>
      <c r="E48" s="30"/>
    </row>
    <row r="49" spans="1:5" ht="102" customHeight="1" x14ac:dyDescent="0.25">
      <c r="A49" s="31" t="s">
        <v>943</v>
      </c>
      <c r="B49" s="31"/>
      <c r="C49" s="31"/>
      <c r="D49" s="31"/>
      <c r="E49" s="31"/>
    </row>
    <row r="50" spans="1:5" ht="5.0999999999999996" customHeight="1" x14ac:dyDescent="0.25">
      <c r="A50" s="28"/>
      <c r="B50" s="28"/>
      <c r="C50" s="28"/>
      <c r="D50" s="28"/>
      <c r="E50" s="28"/>
    </row>
    <row r="51" spans="1:5" x14ac:dyDescent="0.25">
      <c r="A51" s="5" t="s">
        <v>85</v>
      </c>
      <c r="B51" s="69">
        <v>45681</v>
      </c>
      <c r="C51" s="19"/>
      <c r="D51" s="19"/>
      <c r="E51" s="19"/>
    </row>
    <row r="52" spans="1:5" ht="37.5" customHeight="1" x14ac:dyDescent="0.25">
      <c r="A52" s="6" t="s">
        <v>86</v>
      </c>
      <c r="B52" s="70" t="s">
        <v>87</v>
      </c>
      <c r="C52" s="70"/>
      <c r="D52" s="70"/>
      <c r="E52" s="70"/>
    </row>
    <row r="53" spans="1:5" ht="39.75" customHeight="1" x14ac:dyDescent="0.25">
      <c r="A53" s="6" t="s">
        <v>88</v>
      </c>
      <c r="B53" s="70" t="s">
        <v>46</v>
      </c>
      <c r="C53" s="70"/>
      <c r="D53" s="70"/>
      <c r="E53" s="70"/>
    </row>
  </sheetData>
  <mergeCells count="56">
    <mergeCell ref="D17:D19"/>
    <mergeCell ref="E17:E19"/>
    <mergeCell ref="A13:A14"/>
    <mergeCell ref="D13:D14"/>
    <mergeCell ref="E13:E14"/>
    <mergeCell ref="A20:A25"/>
    <mergeCell ref="D20:D25"/>
    <mergeCell ref="E20:E25"/>
    <mergeCell ref="A15:A16"/>
    <mergeCell ref="D15:D16"/>
    <mergeCell ref="E15:E16"/>
    <mergeCell ref="A17:A19"/>
    <mergeCell ref="A47:E47"/>
    <mergeCell ref="A48:E48"/>
    <mergeCell ref="A49:E49"/>
    <mergeCell ref="A45:E45"/>
    <mergeCell ref="A44:B44"/>
    <mergeCell ref="E32:E33"/>
    <mergeCell ref="A34:A35"/>
    <mergeCell ref="D34:D35"/>
    <mergeCell ref="E34:E35"/>
    <mergeCell ref="A42:E42"/>
    <mergeCell ref="A26:A28"/>
    <mergeCell ref="D26:D28"/>
    <mergeCell ref="E26:E28"/>
    <mergeCell ref="B53:E53"/>
    <mergeCell ref="B51:E51"/>
    <mergeCell ref="B52:E52"/>
    <mergeCell ref="A43:E43"/>
    <mergeCell ref="C44:E44"/>
    <mergeCell ref="A50:E50"/>
    <mergeCell ref="A46:E46"/>
    <mergeCell ref="A1:E1"/>
    <mergeCell ref="A2:E2"/>
    <mergeCell ref="A3:E3"/>
    <mergeCell ref="A4:E4"/>
    <mergeCell ref="A8:E8"/>
    <mergeCell ref="B5:E5"/>
    <mergeCell ref="B6:E6"/>
    <mergeCell ref="B7:E7"/>
    <mergeCell ref="A41:B41"/>
    <mergeCell ref="A36:A37"/>
    <mergeCell ref="D36:D37"/>
    <mergeCell ref="E36:E37"/>
    <mergeCell ref="A32:A33"/>
    <mergeCell ref="D32:D33"/>
    <mergeCell ref="A10:E10"/>
    <mergeCell ref="A9:E9"/>
    <mergeCell ref="C41:D41"/>
    <mergeCell ref="A11:E11"/>
    <mergeCell ref="A39:E39"/>
    <mergeCell ref="E40:E41"/>
    <mergeCell ref="A40:B40"/>
    <mergeCell ref="A30:A31"/>
    <mergeCell ref="D30:D31"/>
    <mergeCell ref="E30:E3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21D9-8E19-41E3-A515-3DF5DEB6C06F}">
  <sheetPr>
    <pageSetUpPr fitToPage="1"/>
  </sheetPr>
  <dimension ref="A1:E53"/>
  <sheetViews>
    <sheetView topLeftCell="A30" zoomScale="85" zoomScaleNormal="85" workbookViewId="0">
      <selection activeCell="A46" sqref="A46:E46"/>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1034</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405</v>
      </c>
      <c r="B10" s="40"/>
      <c r="C10" s="40"/>
      <c r="D10" s="40"/>
      <c r="E10" s="40"/>
    </row>
    <row r="11" spans="1:5" ht="5.0999999999999996" customHeight="1" x14ac:dyDescent="0.25">
      <c r="A11" s="27"/>
      <c r="B11" s="27"/>
      <c r="C11" s="27"/>
      <c r="D11" s="27"/>
      <c r="E11" s="27"/>
    </row>
    <row r="12" spans="1:5" ht="38.25" customHeight="1" x14ac:dyDescent="0.25">
      <c r="A12" s="3" t="s">
        <v>10</v>
      </c>
      <c r="B12" s="3" t="s">
        <v>50</v>
      </c>
      <c r="C12" s="3" t="s">
        <v>51</v>
      </c>
      <c r="D12" s="3" t="s">
        <v>52</v>
      </c>
      <c r="E12" s="3" t="s">
        <v>53</v>
      </c>
    </row>
    <row r="13" spans="1:5" ht="55.5" customHeight="1" x14ac:dyDescent="0.25">
      <c r="A13" s="41" t="s">
        <v>1033</v>
      </c>
      <c r="B13" s="42" t="s">
        <v>1032</v>
      </c>
      <c r="C13" s="43">
        <v>100</v>
      </c>
      <c r="D13" s="122">
        <f>AVERAGE(C13:C15)</f>
        <v>100</v>
      </c>
      <c r="E13" s="132" t="s">
        <v>1031</v>
      </c>
    </row>
    <row r="14" spans="1:5" ht="55.5" customHeight="1" x14ac:dyDescent="0.25">
      <c r="A14" s="45"/>
      <c r="B14" s="42" t="s">
        <v>1030</v>
      </c>
      <c r="C14" s="43">
        <v>100</v>
      </c>
      <c r="D14" s="122"/>
      <c r="E14" s="132"/>
    </row>
    <row r="15" spans="1:5" ht="55.5" customHeight="1" x14ac:dyDescent="0.25">
      <c r="A15" s="45"/>
      <c r="B15" s="42" t="s">
        <v>1029</v>
      </c>
      <c r="C15" s="43">
        <v>100</v>
      </c>
      <c r="D15" s="122"/>
      <c r="E15" s="132"/>
    </row>
    <row r="16" spans="1:5" ht="69" customHeight="1" x14ac:dyDescent="0.25">
      <c r="A16" s="41" t="s">
        <v>1028</v>
      </c>
      <c r="B16" s="42" t="s">
        <v>1027</v>
      </c>
      <c r="C16" s="43">
        <v>100</v>
      </c>
      <c r="D16" s="122">
        <f>AVERAGE(C16:C18)</f>
        <v>100</v>
      </c>
      <c r="E16" s="132" t="s">
        <v>1026</v>
      </c>
    </row>
    <row r="17" spans="1:5" ht="45" customHeight="1" x14ac:dyDescent="0.25">
      <c r="A17" s="45"/>
      <c r="B17" s="42" t="s">
        <v>1025</v>
      </c>
      <c r="C17" s="43">
        <v>100</v>
      </c>
      <c r="D17" s="122"/>
      <c r="E17" s="132"/>
    </row>
    <row r="18" spans="1:5" ht="59.25" customHeight="1" x14ac:dyDescent="0.25">
      <c r="A18" s="45"/>
      <c r="B18" s="42" t="s">
        <v>1024</v>
      </c>
      <c r="C18" s="43">
        <v>100</v>
      </c>
      <c r="D18" s="122"/>
      <c r="E18" s="132"/>
    </row>
    <row r="19" spans="1:5" ht="99.75" customHeight="1" x14ac:dyDescent="0.25">
      <c r="A19" s="41" t="s">
        <v>1023</v>
      </c>
      <c r="B19" s="42" t="s">
        <v>1022</v>
      </c>
      <c r="C19" s="43">
        <v>100</v>
      </c>
      <c r="D19" s="122">
        <f>AVERAGE(C19:C21)</f>
        <v>100</v>
      </c>
      <c r="E19" s="132" t="s">
        <v>1021</v>
      </c>
    </row>
    <row r="20" spans="1:5" ht="99.75" customHeight="1" x14ac:dyDescent="0.25">
      <c r="A20" s="45"/>
      <c r="B20" s="42" t="s">
        <v>1020</v>
      </c>
      <c r="C20" s="43">
        <v>100</v>
      </c>
      <c r="D20" s="122"/>
      <c r="E20" s="132"/>
    </row>
    <row r="21" spans="1:5" ht="99.75" customHeight="1" x14ac:dyDescent="0.25">
      <c r="A21" s="45"/>
      <c r="B21" s="42" t="s">
        <v>1019</v>
      </c>
      <c r="C21" s="43">
        <v>100</v>
      </c>
      <c r="D21" s="122"/>
      <c r="E21" s="132"/>
    </row>
    <row r="22" spans="1:5" ht="72.75" customHeight="1" x14ac:dyDescent="0.25">
      <c r="A22" s="41" t="s">
        <v>1018</v>
      </c>
      <c r="B22" s="42" t="s">
        <v>1017</v>
      </c>
      <c r="C22" s="43">
        <v>100</v>
      </c>
      <c r="D22" s="122">
        <f>AVERAGE(C22:C23)</f>
        <v>100</v>
      </c>
      <c r="E22" s="132" t="s">
        <v>1016</v>
      </c>
    </row>
    <row r="23" spans="1:5" ht="72.75" customHeight="1" x14ac:dyDescent="0.25">
      <c r="A23" s="45"/>
      <c r="B23" s="42" t="s">
        <v>1015</v>
      </c>
      <c r="C23" s="43">
        <v>100</v>
      </c>
      <c r="D23" s="122"/>
      <c r="E23" s="132"/>
    </row>
    <row r="24" spans="1:5" ht="99.75" customHeight="1" x14ac:dyDescent="0.25">
      <c r="A24" s="41" t="s">
        <v>1014</v>
      </c>
      <c r="B24" s="42" t="s">
        <v>1013</v>
      </c>
      <c r="C24" s="43">
        <v>100</v>
      </c>
      <c r="D24" s="122">
        <f>AVERAGE(C24:C25)</f>
        <v>100</v>
      </c>
      <c r="E24" s="132" t="s">
        <v>1012</v>
      </c>
    </row>
    <row r="25" spans="1:5" ht="99.75" customHeight="1" x14ac:dyDescent="0.25">
      <c r="A25" s="45"/>
      <c r="B25" s="42" t="s">
        <v>1011</v>
      </c>
      <c r="C25" s="43">
        <v>100</v>
      </c>
      <c r="D25" s="122"/>
      <c r="E25" s="132"/>
    </row>
    <row r="26" spans="1:5" ht="105" x14ac:dyDescent="0.25">
      <c r="A26" s="50" t="s">
        <v>864</v>
      </c>
      <c r="B26" s="42" t="s">
        <v>1010</v>
      </c>
      <c r="C26" s="43">
        <v>100</v>
      </c>
      <c r="D26" s="11">
        <f>C26</f>
        <v>100</v>
      </c>
      <c r="E26" s="262" t="s">
        <v>1009</v>
      </c>
    </row>
    <row r="27" spans="1:5" ht="99.75" customHeight="1" x14ac:dyDescent="0.25">
      <c r="A27" s="41" t="s">
        <v>1008</v>
      </c>
      <c r="B27" s="42" t="s">
        <v>1007</v>
      </c>
      <c r="C27" s="43">
        <v>100</v>
      </c>
      <c r="D27" s="122">
        <f>AVERAGE(C27:C28)</f>
        <v>100</v>
      </c>
      <c r="E27" s="132" t="s">
        <v>1006</v>
      </c>
    </row>
    <row r="28" spans="1:5" ht="99.75" customHeight="1" x14ac:dyDescent="0.25">
      <c r="A28" s="45"/>
      <c r="B28" s="42" t="s">
        <v>1005</v>
      </c>
      <c r="C28" s="43">
        <v>100</v>
      </c>
      <c r="D28" s="122"/>
      <c r="E28" s="132"/>
    </row>
    <row r="29" spans="1:5" ht="30" x14ac:dyDescent="0.25">
      <c r="A29" s="41" t="s">
        <v>1004</v>
      </c>
      <c r="B29" s="42" t="s">
        <v>1003</v>
      </c>
      <c r="C29" s="43">
        <v>100</v>
      </c>
      <c r="D29" s="122">
        <f>AVERAGE(C29:C38)</f>
        <v>100</v>
      </c>
      <c r="E29" s="132" t="s">
        <v>1002</v>
      </c>
    </row>
    <row r="30" spans="1:5" ht="30" x14ac:dyDescent="0.25">
      <c r="A30" s="45"/>
      <c r="B30" s="42" t="s">
        <v>119</v>
      </c>
      <c r="C30" s="43">
        <v>100</v>
      </c>
      <c r="D30" s="122"/>
      <c r="E30" s="132"/>
    </row>
    <row r="31" spans="1:5" ht="30" x14ac:dyDescent="0.25">
      <c r="A31" s="45"/>
      <c r="B31" s="42" t="s">
        <v>117</v>
      </c>
      <c r="C31" s="43">
        <v>100</v>
      </c>
      <c r="D31" s="122"/>
      <c r="E31" s="132"/>
    </row>
    <row r="32" spans="1:5" ht="28.5" customHeight="1" x14ac:dyDescent="0.25">
      <c r="A32" s="45"/>
      <c r="B32" s="42" t="s">
        <v>216</v>
      </c>
      <c r="C32" s="43">
        <v>100</v>
      </c>
      <c r="D32" s="122"/>
      <c r="E32" s="132"/>
    </row>
    <row r="33" spans="1:5" ht="30" x14ac:dyDescent="0.25">
      <c r="A33" s="45"/>
      <c r="B33" s="42" t="s">
        <v>1001</v>
      </c>
      <c r="C33" s="43">
        <v>100</v>
      </c>
      <c r="D33" s="122"/>
      <c r="E33" s="132"/>
    </row>
    <row r="34" spans="1:5" ht="45" x14ac:dyDescent="0.25">
      <c r="A34" s="45"/>
      <c r="B34" s="42" t="s">
        <v>1000</v>
      </c>
      <c r="C34" s="43">
        <v>100</v>
      </c>
      <c r="D34" s="122"/>
      <c r="E34" s="132"/>
    </row>
    <row r="35" spans="1:5" ht="30" x14ac:dyDescent="0.25">
      <c r="A35" s="45"/>
      <c r="B35" s="42" t="s">
        <v>999</v>
      </c>
      <c r="C35" s="43">
        <v>100</v>
      </c>
      <c r="D35" s="122"/>
      <c r="E35" s="132"/>
    </row>
    <row r="36" spans="1:5" ht="30" x14ac:dyDescent="0.25">
      <c r="A36" s="45"/>
      <c r="B36" s="42" t="s">
        <v>998</v>
      </c>
      <c r="C36" s="43">
        <v>100</v>
      </c>
      <c r="D36" s="122"/>
      <c r="E36" s="132"/>
    </row>
    <row r="37" spans="1:5" ht="45" x14ac:dyDescent="0.25">
      <c r="A37" s="45"/>
      <c r="B37" s="42" t="s">
        <v>997</v>
      </c>
      <c r="C37" s="43">
        <v>100</v>
      </c>
      <c r="D37" s="122"/>
      <c r="E37" s="132"/>
    </row>
    <row r="38" spans="1:5" ht="30" x14ac:dyDescent="0.25">
      <c r="A38" s="45"/>
      <c r="B38" s="42" t="s">
        <v>996</v>
      </c>
      <c r="C38" s="43">
        <v>100</v>
      </c>
      <c r="D38" s="122"/>
      <c r="E38" s="132"/>
    </row>
    <row r="39" spans="1:5" ht="18.75" customHeight="1" x14ac:dyDescent="0.25">
      <c r="A39" s="28"/>
      <c r="B39" s="28"/>
      <c r="C39" s="28"/>
      <c r="D39" s="28"/>
      <c r="E39" s="28"/>
    </row>
    <row r="40" spans="1:5" ht="20.100000000000001" customHeight="1" x14ac:dyDescent="0.25">
      <c r="A40" s="57" t="s">
        <v>78</v>
      </c>
      <c r="B40" s="58"/>
      <c r="C40" s="139"/>
      <c r="D40" s="60">
        <f>AVERAGE(D13:D38)</f>
        <v>100</v>
      </c>
      <c r="E40" s="308"/>
    </row>
    <row r="41" spans="1:5" ht="20.100000000000001" customHeight="1" x14ac:dyDescent="0.25">
      <c r="A41" s="57" t="s">
        <v>79</v>
      </c>
      <c r="B41" s="58"/>
      <c r="C41" s="62">
        <f>D40</f>
        <v>100</v>
      </c>
      <c r="D41" s="63"/>
      <c r="E41" s="307"/>
    </row>
    <row r="42" spans="1:5" ht="22.5" customHeight="1" x14ac:dyDescent="0.25">
      <c r="A42" s="28"/>
      <c r="B42" s="28"/>
      <c r="C42" s="28"/>
      <c r="D42" s="28"/>
      <c r="E42" s="28"/>
    </row>
    <row r="43" spans="1:5" ht="15.75" customHeight="1" x14ac:dyDescent="0.25">
      <c r="A43" s="97"/>
      <c r="B43" s="96"/>
      <c r="C43" s="96"/>
      <c r="D43" s="96"/>
      <c r="E43" s="95"/>
    </row>
    <row r="44" spans="1:5" ht="34.5" customHeight="1" x14ac:dyDescent="0.25">
      <c r="A44" s="24" t="s">
        <v>132</v>
      </c>
      <c r="B44" s="26"/>
      <c r="C44" s="185">
        <f>C41</f>
        <v>100</v>
      </c>
      <c r="D44" s="184"/>
      <c r="E44" s="183"/>
    </row>
    <row r="45" spans="1:5" x14ac:dyDescent="0.25">
      <c r="A45" s="23" t="s">
        <v>81</v>
      </c>
      <c r="B45" s="23"/>
      <c r="C45" s="23"/>
      <c r="D45" s="23"/>
      <c r="E45" s="23"/>
    </row>
    <row r="46" spans="1:5" ht="105" customHeight="1" x14ac:dyDescent="0.25">
      <c r="A46" s="239" t="s">
        <v>995</v>
      </c>
      <c r="B46" s="239"/>
      <c r="C46" s="239"/>
      <c r="D46" s="239"/>
      <c r="E46" s="239"/>
    </row>
    <row r="47" spans="1:5" ht="5.0999999999999996" customHeight="1" x14ac:dyDescent="0.25">
      <c r="A47" s="17"/>
      <c r="B47" s="17"/>
      <c r="C47" s="17"/>
      <c r="D47" s="17"/>
      <c r="E47" s="17"/>
    </row>
    <row r="48" spans="1:5" x14ac:dyDescent="0.25">
      <c r="A48" s="30" t="s">
        <v>83</v>
      </c>
      <c r="B48" s="30"/>
      <c r="C48" s="30"/>
      <c r="D48" s="30"/>
      <c r="E48" s="30"/>
    </row>
    <row r="49" spans="1:5" ht="102" customHeight="1" x14ac:dyDescent="0.25">
      <c r="A49" s="68" t="s">
        <v>994</v>
      </c>
      <c r="B49" s="68"/>
      <c r="C49" s="68"/>
      <c r="D49" s="68"/>
      <c r="E49" s="68"/>
    </row>
    <row r="50" spans="1:5" ht="5.0999999999999996" customHeight="1" x14ac:dyDescent="0.25">
      <c r="A50" s="28"/>
      <c r="B50" s="28"/>
      <c r="C50" s="28"/>
      <c r="D50" s="28"/>
      <c r="E50" s="28"/>
    </row>
    <row r="51" spans="1:5" x14ac:dyDescent="0.25">
      <c r="A51" s="5" t="s">
        <v>85</v>
      </c>
      <c r="B51" s="69">
        <v>45681</v>
      </c>
      <c r="C51" s="19"/>
      <c r="D51" s="19"/>
      <c r="E51" s="19"/>
    </row>
    <row r="52" spans="1:5" ht="37.5" customHeight="1" x14ac:dyDescent="0.25">
      <c r="A52" s="6" t="s">
        <v>86</v>
      </c>
      <c r="B52" s="70" t="s">
        <v>87</v>
      </c>
      <c r="C52" s="70"/>
      <c r="D52" s="70"/>
      <c r="E52" s="70"/>
    </row>
    <row r="53" spans="1:5" ht="39.75" customHeight="1" x14ac:dyDescent="0.25">
      <c r="A53" s="6" t="s">
        <v>88</v>
      </c>
      <c r="B53" s="70" t="s">
        <v>46</v>
      </c>
      <c r="C53" s="70"/>
      <c r="D53" s="70"/>
      <c r="E53" s="70"/>
    </row>
  </sheetData>
  <mergeCells count="50">
    <mergeCell ref="E29:E38"/>
    <mergeCell ref="A16:A18"/>
    <mergeCell ref="D16:D18"/>
    <mergeCell ref="E16:E18"/>
    <mergeCell ref="A19:A21"/>
    <mergeCell ref="D19:D21"/>
    <mergeCell ref="E19:E21"/>
    <mergeCell ref="A22:A23"/>
    <mergeCell ref="D22:D23"/>
    <mergeCell ref="E22:E23"/>
    <mergeCell ref="A48:E48"/>
    <mergeCell ref="A49:E49"/>
    <mergeCell ref="A45:E45"/>
    <mergeCell ref="A44:B44"/>
    <mergeCell ref="A42:E42"/>
    <mergeCell ref="A13:A15"/>
    <mergeCell ref="D13:D15"/>
    <mergeCell ref="E13:E15"/>
    <mergeCell ref="A29:A38"/>
    <mergeCell ref="D29:D38"/>
    <mergeCell ref="B6:E6"/>
    <mergeCell ref="B7:E7"/>
    <mergeCell ref="B53:E53"/>
    <mergeCell ref="B51:E51"/>
    <mergeCell ref="B52:E52"/>
    <mergeCell ref="A43:E43"/>
    <mergeCell ref="C44:E44"/>
    <mergeCell ref="A50:E50"/>
    <mergeCell ref="A46:E46"/>
    <mergeCell ref="A47:E47"/>
    <mergeCell ref="E24:E25"/>
    <mergeCell ref="A27:A28"/>
    <mergeCell ref="D27:D28"/>
    <mergeCell ref="E27:E28"/>
    <mergeCell ref="A1:E1"/>
    <mergeCell ref="A2:E2"/>
    <mergeCell ref="A3:E3"/>
    <mergeCell ref="A4:E4"/>
    <mergeCell ref="A8:E8"/>
    <mergeCell ref="B5:E5"/>
    <mergeCell ref="A10:E10"/>
    <mergeCell ref="A9:E9"/>
    <mergeCell ref="C41:D41"/>
    <mergeCell ref="A11:E11"/>
    <mergeCell ref="A39:E39"/>
    <mergeCell ref="E40:E41"/>
    <mergeCell ref="A40:B40"/>
    <mergeCell ref="A41:B41"/>
    <mergeCell ref="A24:A25"/>
    <mergeCell ref="D24:D2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556E-6415-46D7-8969-D7C3DA4D89EB}">
  <sheetPr>
    <pageSetUpPr fitToPage="1"/>
  </sheetPr>
  <dimension ref="A1:E53"/>
  <sheetViews>
    <sheetView topLeftCell="A20" zoomScale="85" zoomScaleNormal="85" workbookViewId="0">
      <selection activeCell="C44" sqref="C44:E44"/>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1037</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632</v>
      </c>
      <c r="B10" s="40"/>
      <c r="C10" s="40"/>
      <c r="D10" s="40"/>
      <c r="E10" s="40"/>
    </row>
    <row r="11" spans="1:5" ht="5.0999999999999996" customHeight="1" x14ac:dyDescent="0.25">
      <c r="A11" s="27"/>
      <c r="B11" s="27"/>
      <c r="C11" s="27"/>
      <c r="D11" s="27"/>
      <c r="E11" s="27"/>
    </row>
    <row r="12" spans="1:5" ht="38.25" customHeight="1" x14ac:dyDescent="0.25">
      <c r="A12" s="3" t="s">
        <v>10</v>
      </c>
      <c r="B12" s="3" t="s">
        <v>50</v>
      </c>
      <c r="C12" s="3" t="s">
        <v>51</v>
      </c>
      <c r="D12" s="3" t="s">
        <v>52</v>
      </c>
      <c r="E12" s="3" t="s">
        <v>53</v>
      </c>
    </row>
    <row r="13" spans="1:5" ht="55.5" customHeight="1" x14ac:dyDescent="0.25">
      <c r="A13" s="41" t="s">
        <v>1033</v>
      </c>
      <c r="B13" s="42" t="s">
        <v>1032</v>
      </c>
      <c r="C13" s="43">
        <v>100</v>
      </c>
      <c r="D13" s="122">
        <f>AVERAGE(C13:C15)</f>
        <v>100</v>
      </c>
      <c r="E13" s="132" t="s">
        <v>1031</v>
      </c>
    </row>
    <row r="14" spans="1:5" ht="55.5" customHeight="1" x14ac:dyDescent="0.25">
      <c r="A14" s="45"/>
      <c r="B14" s="42" t="s">
        <v>1030</v>
      </c>
      <c r="C14" s="43">
        <v>100</v>
      </c>
      <c r="D14" s="122"/>
      <c r="E14" s="132"/>
    </row>
    <row r="15" spans="1:5" ht="55.5" customHeight="1" x14ac:dyDescent="0.25">
      <c r="A15" s="45"/>
      <c r="B15" s="42" t="s">
        <v>1029</v>
      </c>
      <c r="C15" s="43">
        <v>100</v>
      </c>
      <c r="D15" s="122"/>
      <c r="E15" s="132"/>
    </row>
    <row r="16" spans="1:5" ht="69" customHeight="1" x14ac:dyDescent="0.25">
      <c r="A16" s="41" t="s">
        <v>1028</v>
      </c>
      <c r="B16" s="42" t="s">
        <v>1027</v>
      </c>
      <c r="C16" s="43">
        <v>100</v>
      </c>
      <c r="D16" s="122">
        <f>AVERAGE(C16:C18)</f>
        <v>100</v>
      </c>
      <c r="E16" s="132" t="s">
        <v>1026</v>
      </c>
    </row>
    <row r="17" spans="1:5" ht="45" customHeight="1" x14ac:dyDescent="0.25">
      <c r="A17" s="45"/>
      <c r="B17" s="42" t="s">
        <v>1025</v>
      </c>
      <c r="C17" s="43">
        <v>100</v>
      </c>
      <c r="D17" s="122"/>
      <c r="E17" s="132"/>
    </row>
    <row r="18" spans="1:5" ht="59.25" customHeight="1" x14ac:dyDescent="0.25">
      <c r="A18" s="45"/>
      <c r="B18" s="42" t="s">
        <v>1024</v>
      </c>
      <c r="C18" s="43">
        <v>100</v>
      </c>
      <c r="D18" s="122"/>
      <c r="E18" s="132"/>
    </row>
    <row r="19" spans="1:5" ht="99.75" customHeight="1" x14ac:dyDescent="0.25">
      <c r="A19" s="41" t="s">
        <v>1023</v>
      </c>
      <c r="B19" s="42" t="s">
        <v>1022</v>
      </c>
      <c r="C19" s="43">
        <v>100</v>
      </c>
      <c r="D19" s="122">
        <f>AVERAGE(C19:C21)</f>
        <v>100</v>
      </c>
      <c r="E19" s="132" t="s">
        <v>1021</v>
      </c>
    </row>
    <row r="20" spans="1:5" ht="99.75" customHeight="1" x14ac:dyDescent="0.25">
      <c r="A20" s="45"/>
      <c r="B20" s="42" t="s">
        <v>1020</v>
      </c>
      <c r="C20" s="43">
        <v>100</v>
      </c>
      <c r="D20" s="122"/>
      <c r="E20" s="132"/>
    </row>
    <row r="21" spans="1:5" ht="99.75" customHeight="1" x14ac:dyDescent="0.25">
      <c r="A21" s="45"/>
      <c r="B21" s="42" t="s">
        <v>1019</v>
      </c>
      <c r="C21" s="43">
        <v>100</v>
      </c>
      <c r="D21" s="122"/>
      <c r="E21" s="132"/>
    </row>
    <row r="22" spans="1:5" ht="72.75" customHeight="1" x14ac:dyDescent="0.25">
      <c r="A22" s="41" t="s">
        <v>1018</v>
      </c>
      <c r="B22" s="42" t="s">
        <v>1017</v>
      </c>
      <c r="C22" s="43">
        <v>100</v>
      </c>
      <c r="D22" s="122">
        <f>AVERAGE(C22:C23)</f>
        <v>100</v>
      </c>
      <c r="E22" s="132" t="s">
        <v>1016</v>
      </c>
    </row>
    <row r="23" spans="1:5" ht="72.75" customHeight="1" x14ac:dyDescent="0.25">
      <c r="A23" s="45"/>
      <c r="B23" s="42" t="s">
        <v>1015</v>
      </c>
      <c r="C23" s="43">
        <v>100</v>
      </c>
      <c r="D23" s="122"/>
      <c r="E23" s="132"/>
    </row>
    <row r="24" spans="1:5" ht="99.75" customHeight="1" x14ac:dyDescent="0.25">
      <c r="A24" s="41" t="s">
        <v>1014</v>
      </c>
      <c r="B24" s="42" t="s">
        <v>1013</v>
      </c>
      <c r="C24" s="43">
        <v>100</v>
      </c>
      <c r="D24" s="122">
        <f>AVERAGE(C24:C25)</f>
        <v>100</v>
      </c>
      <c r="E24" s="132" t="s">
        <v>1012</v>
      </c>
    </row>
    <row r="25" spans="1:5" ht="99.75" customHeight="1" x14ac:dyDescent="0.25">
      <c r="A25" s="45"/>
      <c r="B25" s="42" t="s">
        <v>1011</v>
      </c>
      <c r="C25" s="43">
        <v>100</v>
      </c>
      <c r="D25" s="122"/>
      <c r="E25" s="132"/>
    </row>
    <row r="26" spans="1:5" ht="105" x14ac:dyDescent="0.25">
      <c r="A26" s="50" t="s">
        <v>864</v>
      </c>
      <c r="B26" s="42" t="s">
        <v>1010</v>
      </c>
      <c r="C26" s="43">
        <v>100</v>
      </c>
      <c r="D26" s="11">
        <f>C26</f>
        <v>100</v>
      </c>
      <c r="E26" s="262" t="s">
        <v>1009</v>
      </c>
    </row>
    <row r="27" spans="1:5" ht="99.75" customHeight="1" x14ac:dyDescent="0.25">
      <c r="A27" s="41" t="s">
        <v>1008</v>
      </c>
      <c r="B27" s="42" t="s">
        <v>1007</v>
      </c>
      <c r="C27" s="43">
        <v>100</v>
      </c>
      <c r="D27" s="122">
        <f>AVERAGE(C27:C28)</f>
        <v>100</v>
      </c>
      <c r="E27" s="132" t="s">
        <v>1006</v>
      </c>
    </row>
    <row r="28" spans="1:5" ht="99.75" customHeight="1" x14ac:dyDescent="0.25">
      <c r="A28" s="45"/>
      <c r="B28" s="42" t="s">
        <v>1005</v>
      </c>
      <c r="C28" s="43">
        <v>100</v>
      </c>
      <c r="D28" s="122"/>
      <c r="E28" s="132"/>
    </row>
    <row r="29" spans="1:5" ht="30" x14ac:dyDescent="0.25">
      <c r="A29" s="41" t="s">
        <v>1004</v>
      </c>
      <c r="B29" s="42" t="s">
        <v>1003</v>
      </c>
      <c r="C29" s="43">
        <v>100</v>
      </c>
      <c r="D29" s="122">
        <f>AVERAGE(C29:C38)</f>
        <v>100</v>
      </c>
      <c r="E29" s="132" t="s">
        <v>1002</v>
      </c>
    </row>
    <row r="30" spans="1:5" ht="30" x14ac:dyDescent="0.25">
      <c r="A30" s="45"/>
      <c r="B30" s="42" t="s">
        <v>119</v>
      </c>
      <c r="C30" s="43">
        <v>100</v>
      </c>
      <c r="D30" s="122"/>
      <c r="E30" s="132"/>
    </row>
    <row r="31" spans="1:5" ht="30" x14ac:dyDescent="0.25">
      <c r="A31" s="45"/>
      <c r="B31" s="42" t="s">
        <v>117</v>
      </c>
      <c r="C31" s="43">
        <v>100</v>
      </c>
      <c r="D31" s="122"/>
      <c r="E31" s="132"/>
    </row>
    <row r="32" spans="1:5" ht="28.5" customHeight="1" x14ac:dyDescent="0.25">
      <c r="A32" s="45"/>
      <c r="B32" s="42" t="s">
        <v>216</v>
      </c>
      <c r="C32" s="43">
        <v>100</v>
      </c>
      <c r="D32" s="122"/>
      <c r="E32" s="132"/>
    </row>
    <row r="33" spans="1:5" ht="30" x14ac:dyDescent="0.25">
      <c r="A33" s="45"/>
      <c r="B33" s="42" t="s">
        <v>1001</v>
      </c>
      <c r="C33" s="43">
        <v>100</v>
      </c>
      <c r="D33" s="122"/>
      <c r="E33" s="132"/>
    </row>
    <row r="34" spans="1:5" ht="45" x14ac:dyDescent="0.25">
      <c r="A34" s="45"/>
      <c r="B34" s="42" t="s">
        <v>1000</v>
      </c>
      <c r="C34" s="43">
        <v>100</v>
      </c>
      <c r="D34" s="122"/>
      <c r="E34" s="132"/>
    </row>
    <row r="35" spans="1:5" ht="30" x14ac:dyDescent="0.25">
      <c r="A35" s="45"/>
      <c r="B35" s="42" t="s">
        <v>999</v>
      </c>
      <c r="C35" s="43">
        <v>100</v>
      </c>
      <c r="D35" s="122"/>
      <c r="E35" s="132"/>
    </row>
    <row r="36" spans="1:5" ht="30" x14ac:dyDescent="0.25">
      <c r="A36" s="45"/>
      <c r="B36" s="42" t="s">
        <v>998</v>
      </c>
      <c r="C36" s="43">
        <v>100</v>
      </c>
      <c r="D36" s="122"/>
      <c r="E36" s="132"/>
    </row>
    <row r="37" spans="1:5" ht="45" x14ac:dyDescent="0.25">
      <c r="A37" s="45"/>
      <c r="B37" s="42" t="s">
        <v>997</v>
      </c>
      <c r="C37" s="43">
        <v>100</v>
      </c>
      <c r="D37" s="122"/>
      <c r="E37" s="132"/>
    </row>
    <row r="38" spans="1:5" ht="30" x14ac:dyDescent="0.25">
      <c r="A38" s="45"/>
      <c r="B38" s="42" t="s">
        <v>996</v>
      </c>
      <c r="C38" s="43">
        <v>100</v>
      </c>
      <c r="D38" s="122"/>
      <c r="E38" s="132"/>
    </row>
    <row r="39" spans="1:5" ht="18.75" customHeight="1" x14ac:dyDescent="0.25">
      <c r="A39" s="28"/>
      <c r="B39" s="28"/>
      <c r="C39" s="28"/>
      <c r="D39" s="28"/>
      <c r="E39" s="28"/>
    </row>
    <row r="40" spans="1:5" ht="20.100000000000001" customHeight="1" x14ac:dyDescent="0.25">
      <c r="A40" s="57" t="s">
        <v>78</v>
      </c>
      <c r="B40" s="58"/>
      <c r="C40" s="130"/>
      <c r="D40" s="242">
        <f>AVERAGE(D13:D38)</f>
        <v>100</v>
      </c>
      <c r="E40" s="308"/>
    </row>
    <row r="41" spans="1:5" ht="20.100000000000001" customHeight="1" x14ac:dyDescent="0.25">
      <c r="A41" s="57" t="s">
        <v>79</v>
      </c>
      <c r="B41" s="58"/>
      <c r="C41" s="243">
        <f>D40</f>
        <v>100</v>
      </c>
      <c r="D41" s="244"/>
      <c r="E41" s="307"/>
    </row>
    <row r="42" spans="1:5" ht="22.5" customHeight="1" x14ac:dyDescent="0.25">
      <c r="A42" s="28"/>
      <c r="B42" s="28"/>
      <c r="C42" s="28"/>
      <c r="D42" s="28"/>
      <c r="E42" s="28"/>
    </row>
    <row r="43" spans="1:5" ht="15.75" customHeight="1" x14ac:dyDescent="0.25">
      <c r="A43" s="97"/>
      <c r="B43" s="96"/>
      <c r="C43" s="96"/>
      <c r="D43" s="96"/>
      <c r="E43" s="95"/>
    </row>
    <row r="44" spans="1:5" ht="34.5" customHeight="1" x14ac:dyDescent="0.25">
      <c r="A44" s="24" t="s">
        <v>132</v>
      </c>
      <c r="B44" s="26"/>
      <c r="C44" s="185">
        <f>C41</f>
        <v>100</v>
      </c>
      <c r="D44" s="184"/>
      <c r="E44" s="183"/>
    </row>
    <row r="45" spans="1:5" x14ac:dyDescent="0.25">
      <c r="A45" s="23" t="s">
        <v>81</v>
      </c>
      <c r="B45" s="23"/>
      <c r="C45" s="23"/>
      <c r="D45" s="23"/>
      <c r="E45" s="23"/>
    </row>
    <row r="46" spans="1:5" ht="53.25" customHeight="1" x14ac:dyDescent="0.25">
      <c r="A46" s="151" t="s">
        <v>1036</v>
      </c>
      <c r="B46" s="151"/>
      <c r="C46" s="151"/>
      <c r="D46" s="151"/>
      <c r="E46" s="151"/>
    </row>
    <row r="47" spans="1:5" ht="5.0999999999999996" customHeight="1" x14ac:dyDescent="0.25">
      <c r="A47" s="17"/>
      <c r="B47" s="17"/>
      <c r="C47" s="17"/>
      <c r="D47" s="17"/>
      <c r="E47" s="17"/>
    </row>
    <row r="48" spans="1:5" x14ac:dyDescent="0.25">
      <c r="A48" s="30" t="s">
        <v>83</v>
      </c>
      <c r="B48" s="30"/>
      <c r="C48" s="30"/>
      <c r="D48" s="30"/>
      <c r="E48" s="30"/>
    </row>
    <row r="49" spans="1:5" ht="69.75" customHeight="1" x14ac:dyDescent="0.25">
      <c r="A49" s="31" t="s">
        <v>1035</v>
      </c>
      <c r="B49" s="31"/>
      <c r="C49" s="31"/>
      <c r="D49" s="31"/>
      <c r="E49" s="31"/>
    </row>
    <row r="50" spans="1:5" ht="5.0999999999999996" customHeight="1" x14ac:dyDescent="0.25">
      <c r="A50" s="28"/>
      <c r="B50" s="28"/>
      <c r="C50" s="28"/>
      <c r="D50" s="28"/>
      <c r="E50" s="28"/>
    </row>
    <row r="51" spans="1:5" x14ac:dyDescent="0.25">
      <c r="A51" s="5" t="s">
        <v>85</v>
      </c>
      <c r="B51" s="69">
        <v>45684</v>
      </c>
      <c r="C51" s="19"/>
      <c r="D51" s="19"/>
      <c r="E51" s="19"/>
    </row>
    <row r="52" spans="1:5" ht="37.5" customHeight="1" x14ac:dyDescent="0.25">
      <c r="A52" s="6" t="s">
        <v>86</v>
      </c>
      <c r="B52" s="70" t="s">
        <v>87</v>
      </c>
      <c r="C52" s="70"/>
      <c r="D52" s="70"/>
      <c r="E52" s="70"/>
    </row>
    <row r="53" spans="1:5" ht="39.75" customHeight="1" x14ac:dyDescent="0.25">
      <c r="A53" s="6" t="s">
        <v>88</v>
      </c>
      <c r="B53" s="70" t="s">
        <v>46</v>
      </c>
      <c r="C53" s="70"/>
      <c r="D53" s="70"/>
      <c r="E53" s="70"/>
    </row>
  </sheetData>
  <mergeCells count="50">
    <mergeCell ref="E24:E25"/>
    <mergeCell ref="A27:A28"/>
    <mergeCell ref="D27:D28"/>
    <mergeCell ref="E27:E28"/>
    <mergeCell ref="A10:E10"/>
    <mergeCell ref="A9:E9"/>
    <mergeCell ref="C41:D41"/>
    <mergeCell ref="A11:E11"/>
    <mergeCell ref="A39:E39"/>
    <mergeCell ref="E40:E41"/>
    <mergeCell ref="A40:B40"/>
    <mergeCell ref="A41:B41"/>
    <mergeCell ref="A24:A25"/>
    <mergeCell ref="D24:D25"/>
    <mergeCell ref="A45:E45"/>
    <mergeCell ref="A44:B44"/>
    <mergeCell ref="A1:E1"/>
    <mergeCell ref="A2:E2"/>
    <mergeCell ref="A3:E3"/>
    <mergeCell ref="A4:E4"/>
    <mergeCell ref="A8:E8"/>
    <mergeCell ref="B5:E5"/>
    <mergeCell ref="B6:E6"/>
    <mergeCell ref="B7:E7"/>
    <mergeCell ref="B53:E53"/>
    <mergeCell ref="B51:E51"/>
    <mergeCell ref="B52:E52"/>
    <mergeCell ref="A43:E43"/>
    <mergeCell ref="C44:E44"/>
    <mergeCell ref="A50:E50"/>
    <mergeCell ref="A46:E46"/>
    <mergeCell ref="A47:E47"/>
    <mergeCell ref="A48:E48"/>
    <mergeCell ref="A49:E49"/>
    <mergeCell ref="A19:A21"/>
    <mergeCell ref="D19:D21"/>
    <mergeCell ref="E19:E21"/>
    <mergeCell ref="A22:A23"/>
    <mergeCell ref="D22:D23"/>
    <mergeCell ref="E22:E23"/>
    <mergeCell ref="A42:E42"/>
    <mergeCell ref="A13:A15"/>
    <mergeCell ref="D13:D15"/>
    <mergeCell ref="E13:E15"/>
    <mergeCell ref="A29:A38"/>
    <mergeCell ref="D29:D38"/>
    <mergeCell ref="E29:E38"/>
    <mergeCell ref="A16:A18"/>
    <mergeCell ref="D16:D18"/>
    <mergeCell ref="E16:E1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23A4-665B-4564-9BE8-A89005ECB6FB}">
  <sheetPr>
    <pageSetUpPr fitToPage="1"/>
  </sheetPr>
  <dimension ref="A1:E44"/>
  <sheetViews>
    <sheetView topLeftCell="A27" zoomScale="85" zoomScaleNormal="85" workbookViewId="0">
      <selection activeCell="C35" sqref="C35:E35"/>
    </sheetView>
  </sheetViews>
  <sheetFormatPr baseColWidth="10" defaultColWidth="11" defaultRowHeight="15" x14ac:dyDescent="0.25"/>
  <cols>
    <col min="1" max="1" width="52.5703125" style="1" customWidth="1"/>
    <col min="2" max="2" width="48.85546875" style="1" customWidth="1"/>
    <col min="3" max="3" width="46.28515625" style="1" customWidth="1"/>
    <col min="4" max="4" width="33.140625" style="1" customWidth="1"/>
    <col min="5" max="5" width="76"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1059</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632</v>
      </c>
      <c r="B10" s="40"/>
      <c r="C10" s="40"/>
      <c r="D10" s="40"/>
      <c r="E10" s="40"/>
    </row>
    <row r="11" spans="1:5" ht="5.0999999999999996" customHeight="1" x14ac:dyDescent="0.25">
      <c r="A11" s="27"/>
      <c r="B11" s="27"/>
      <c r="C11" s="27"/>
      <c r="D11" s="27"/>
      <c r="E11" s="27"/>
    </row>
    <row r="12" spans="1:5" ht="38.25" customHeight="1" x14ac:dyDescent="0.25">
      <c r="A12" s="3" t="s">
        <v>10</v>
      </c>
      <c r="B12" s="3" t="s">
        <v>50</v>
      </c>
      <c r="C12" s="3" t="s">
        <v>51</v>
      </c>
      <c r="D12" s="3" t="s">
        <v>52</v>
      </c>
      <c r="E12" s="3" t="s">
        <v>53</v>
      </c>
    </row>
    <row r="13" spans="1:5" ht="45" x14ac:dyDescent="0.25">
      <c r="A13" s="41" t="s">
        <v>1058</v>
      </c>
      <c r="B13" s="42" t="s">
        <v>1057</v>
      </c>
      <c r="C13" s="43">
        <v>100</v>
      </c>
      <c r="D13" s="122">
        <f>AVERAGE(C13:C21)</f>
        <v>100</v>
      </c>
      <c r="E13" s="132" t="s">
        <v>1056</v>
      </c>
    </row>
    <row r="14" spans="1:5" ht="45" x14ac:dyDescent="0.25">
      <c r="A14" s="45"/>
      <c r="B14" s="42" t="s">
        <v>1055</v>
      </c>
      <c r="C14" s="43">
        <v>100</v>
      </c>
      <c r="D14" s="122"/>
      <c r="E14" s="132"/>
    </row>
    <row r="15" spans="1:5" ht="60" x14ac:dyDescent="0.25">
      <c r="A15" s="45"/>
      <c r="B15" s="42" t="s">
        <v>1054</v>
      </c>
      <c r="C15" s="43">
        <v>100</v>
      </c>
      <c r="D15" s="122"/>
      <c r="E15" s="132"/>
    </row>
    <row r="16" spans="1:5" ht="60" x14ac:dyDescent="0.25">
      <c r="A16" s="45"/>
      <c r="B16" s="42" t="s">
        <v>1053</v>
      </c>
      <c r="C16" s="43">
        <v>100</v>
      </c>
      <c r="D16" s="122"/>
      <c r="E16" s="132"/>
    </row>
    <row r="17" spans="1:5" ht="75" x14ac:dyDescent="0.25">
      <c r="A17" s="45"/>
      <c r="B17" s="42" t="s">
        <v>1052</v>
      </c>
      <c r="C17" s="43">
        <v>100</v>
      </c>
      <c r="D17" s="122"/>
      <c r="E17" s="132"/>
    </row>
    <row r="18" spans="1:5" ht="75" x14ac:dyDescent="0.25">
      <c r="A18" s="45"/>
      <c r="B18" s="42" t="s">
        <v>1051</v>
      </c>
      <c r="C18" s="43">
        <v>100</v>
      </c>
      <c r="D18" s="122"/>
      <c r="E18" s="132"/>
    </row>
    <row r="19" spans="1:5" ht="45" x14ac:dyDescent="0.25">
      <c r="A19" s="45"/>
      <c r="B19" s="42" t="s">
        <v>1050</v>
      </c>
      <c r="C19" s="43">
        <v>100</v>
      </c>
      <c r="D19" s="122"/>
      <c r="E19" s="132"/>
    </row>
    <row r="20" spans="1:5" ht="45" x14ac:dyDescent="0.25">
      <c r="A20" s="45"/>
      <c r="B20" s="42" t="s">
        <v>1049</v>
      </c>
      <c r="C20" s="43">
        <v>100</v>
      </c>
      <c r="D20" s="122"/>
      <c r="E20" s="132"/>
    </row>
    <row r="21" spans="1:5" ht="60" x14ac:dyDescent="0.25">
      <c r="A21" s="45"/>
      <c r="B21" s="42" t="s">
        <v>1048</v>
      </c>
      <c r="C21" s="43">
        <v>100</v>
      </c>
      <c r="D21" s="122"/>
      <c r="E21" s="132"/>
    </row>
    <row r="22" spans="1:5" ht="45" x14ac:dyDescent="0.25">
      <c r="A22" s="41" t="s">
        <v>1047</v>
      </c>
      <c r="B22" s="42" t="s">
        <v>1046</v>
      </c>
      <c r="C22" s="43">
        <v>100</v>
      </c>
      <c r="D22" s="122">
        <f>AVERAGE(C22:C27)</f>
        <v>100</v>
      </c>
      <c r="E22" s="132" t="s">
        <v>1045</v>
      </c>
    </row>
    <row r="23" spans="1:5" x14ac:dyDescent="0.25">
      <c r="A23" s="45"/>
      <c r="B23" s="42" t="s">
        <v>1044</v>
      </c>
      <c r="C23" s="43">
        <v>100</v>
      </c>
      <c r="D23" s="122"/>
      <c r="E23" s="132"/>
    </row>
    <row r="24" spans="1:5" ht="30" x14ac:dyDescent="0.25">
      <c r="A24" s="45"/>
      <c r="B24" s="42" t="s">
        <v>117</v>
      </c>
      <c r="C24" s="43">
        <v>100</v>
      </c>
      <c r="D24" s="122"/>
      <c r="E24" s="132"/>
    </row>
    <row r="25" spans="1:5" ht="30" x14ac:dyDescent="0.25">
      <c r="A25" s="45"/>
      <c r="B25" s="42" t="s">
        <v>119</v>
      </c>
      <c r="C25" s="43">
        <v>100</v>
      </c>
      <c r="D25" s="122"/>
      <c r="E25" s="132"/>
    </row>
    <row r="26" spans="1:5" ht="60" x14ac:dyDescent="0.25">
      <c r="A26" s="45"/>
      <c r="B26" s="42" t="s">
        <v>1043</v>
      </c>
      <c r="C26" s="43">
        <v>100</v>
      </c>
      <c r="D26" s="122"/>
      <c r="E26" s="132"/>
    </row>
    <row r="27" spans="1:5" ht="35.25" customHeight="1" x14ac:dyDescent="0.25">
      <c r="A27" s="45"/>
      <c r="B27" s="42" t="s">
        <v>121</v>
      </c>
      <c r="C27" s="43">
        <v>100</v>
      </c>
      <c r="D27" s="122"/>
      <c r="E27" s="132"/>
    </row>
    <row r="28" spans="1:5" ht="72.75" customHeight="1" x14ac:dyDescent="0.25">
      <c r="A28" s="41" t="s">
        <v>1042</v>
      </c>
      <c r="B28" s="42" t="s">
        <v>1041</v>
      </c>
      <c r="C28" s="43">
        <v>100</v>
      </c>
      <c r="D28" s="122">
        <f>AVERAGE(C28:C29)</f>
        <v>100</v>
      </c>
      <c r="E28" s="132" t="s">
        <v>1016</v>
      </c>
    </row>
    <row r="29" spans="1:5" ht="72.75" customHeight="1" x14ac:dyDescent="0.25">
      <c r="A29" s="45"/>
      <c r="B29" s="42" t="s">
        <v>1040</v>
      </c>
      <c r="C29" s="43">
        <v>100</v>
      </c>
      <c r="D29" s="122"/>
      <c r="E29" s="132"/>
    </row>
    <row r="30" spans="1:5" ht="18.75" customHeight="1" x14ac:dyDescent="0.25">
      <c r="A30" s="28"/>
      <c r="B30" s="28"/>
      <c r="C30" s="28"/>
      <c r="D30" s="28"/>
      <c r="E30" s="28"/>
    </row>
    <row r="31" spans="1:5" ht="20.100000000000001" customHeight="1" x14ac:dyDescent="0.25">
      <c r="A31" s="57" t="s">
        <v>78</v>
      </c>
      <c r="B31" s="58"/>
      <c r="C31" s="139"/>
      <c r="D31" s="60">
        <f>AVERAGE(D13:D29)</f>
        <v>100</v>
      </c>
      <c r="E31" s="308"/>
    </row>
    <row r="32" spans="1:5" ht="20.100000000000001" customHeight="1" x14ac:dyDescent="0.25">
      <c r="A32" s="57" t="s">
        <v>79</v>
      </c>
      <c r="B32" s="58"/>
      <c r="C32" s="62">
        <f>D31</f>
        <v>100</v>
      </c>
      <c r="D32" s="63"/>
      <c r="E32" s="307"/>
    </row>
    <row r="33" spans="1:5" ht="22.5" customHeight="1" x14ac:dyDescent="0.25">
      <c r="A33" s="28"/>
      <c r="B33" s="28"/>
      <c r="C33" s="28"/>
      <c r="D33" s="28"/>
      <c r="E33" s="28"/>
    </row>
    <row r="34" spans="1:5" ht="15.75" customHeight="1" x14ac:dyDescent="0.25">
      <c r="A34" s="97"/>
      <c r="B34" s="96"/>
      <c r="C34" s="96"/>
      <c r="D34" s="96"/>
      <c r="E34" s="95"/>
    </row>
    <row r="35" spans="1:5" ht="34.5" customHeight="1" x14ac:dyDescent="0.25">
      <c r="A35" s="24" t="s">
        <v>132</v>
      </c>
      <c r="B35" s="26"/>
      <c r="C35" s="185">
        <f>C32</f>
        <v>100</v>
      </c>
      <c r="D35" s="184"/>
      <c r="E35" s="183"/>
    </row>
    <row r="36" spans="1:5" x14ac:dyDescent="0.25">
      <c r="A36" s="23" t="s">
        <v>81</v>
      </c>
      <c r="B36" s="23"/>
      <c r="C36" s="23"/>
      <c r="D36" s="23"/>
      <c r="E36" s="23"/>
    </row>
    <row r="37" spans="1:5" ht="90" customHeight="1" x14ac:dyDescent="0.25">
      <c r="A37" s="239" t="s">
        <v>1039</v>
      </c>
      <c r="B37" s="239"/>
      <c r="C37" s="239"/>
      <c r="D37" s="239"/>
      <c r="E37" s="239"/>
    </row>
    <row r="38" spans="1:5" ht="5.0999999999999996" customHeight="1" x14ac:dyDescent="0.25">
      <c r="A38" s="17"/>
      <c r="B38" s="17"/>
      <c r="C38" s="17"/>
      <c r="D38" s="17"/>
      <c r="E38" s="17"/>
    </row>
    <row r="39" spans="1:5" x14ac:dyDescent="0.25">
      <c r="A39" s="30" t="s">
        <v>83</v>
      </c>
      <c r="B39" s="30"/>
      <c r="C39" s="30"/>
      <c r="D39" s="30"/>
      <c r="E39" s="30"/>
    </row>
    <row r="40" spans="1:5" ht="78.75" customHeight="1" x14ac:dyDescent="0.25">
      <c r="A40" s="68" t="s">
        <v>1038</v>
      </c>
      <c r="B40" s="68"/>
      <c r="C40" s="68"/>
      <c r="D40" s="68"/>
      <c r="E40" s="68"/>
    </row>
    <row r="41" spans="1:5" ht="5.0999999999999996" customHeight="1" x14ac:dyDescent="0.25">
      <c r="A41" s="28"/>
      <c r="B41" s="28"/>
      <c r="C41" s="28"/>
      <c r="D41" s="28"/>
      <c r="E41" s="28"/>
    </row>
    <row r="42" spans="1:5" x14ac:dyDescent="0.25">
      <c r="A42" s="5" t="s">
        <v>85</v>
      </c>
      <c r="B42" s="69">
        <v>45684</v>
      </c>
      <c r="C42" s="19"/>
      <c r="D42" s="19"/>
      <c r="E42" s="19"/>
    </row>
    <row r="43" spans="1:5" ht="37.5" customHeight="1" x14ac:dyDescent="0.25">
      <c r="A43" s="6" t="s">
        <v>86</v>
      </c>
      <c r="B43" s="70" t="s">
        <v>87</v>
      </c>
      <c r="C43" s="70"/>
      <c r="D43" s="70"/>
      <c r="E43" s="70"/>
    </row>
    <row r="44" spans="1:5" ht="39.75" customHeight="1" x14ac:dyDescent="0.25">
      <c r="A44" s="6" t="s">
        <v>88</v>
      </c>
      <c r="B44" s="70" t="s">
        <v>46</v>
      </c>
      <c r="C44" s="70"/>
      <c r="D44" s="70"/>
      <c r="E44" s="70"/>
    </row>
  </sheetData>
  <mergeCells count="38">
    <mergeCell ref="A10:E10"/>
    <mergeCell ref="A9:E9"/>
    <mergeCell ref="C32:D32"/>
    <mergeCell ref="A11:E11"/>
    <mergeCell ref="A30:E30"/>
    <mergeCell ref="E31:E32"/>
    <mergeCell ref="A31:B31"/>
    <mergeCell ref="A32:B32"/>
    <mergeCell ref="A36:E36"/>
    <mergeCell ref="A35:B35"/>
    <mergeCell ref="A1:E1"/>
    <mergeCell ref="A2:E2"/>
    <mergeCell ref="A3:E3"/>
    <mergeCell ref="A4:E4"/>
    <mergeCell ref="A8:E8"/>
    <mergeCell ref="B5:E5"/>
    <mergeCell ref="B6:E6"/>
    <mergeCell ref="B7:E7"/>
    <mergeCell ref="B44:E44"/>
    <mergeCell ref="B42:E42"/>
    <mergeCell ref="B43:E43"/>
    <mergeCell ref="A34:E34"/>
    <mergeCell ref="C35:E35"/>
    <mergeCell ref="A41:E41"/>
    <mergeCell ref="A37:E37"/>
    <mergeCell ref="A38:E38"/>
    <mergeCell ref="A39:E39"/>
    <mergeCell ref="A40:E40"/>
    <mergeCell ref="A33:E33"/>
    <mergeCell ref="A13:A21"/>
    <mergeCell ref="D13:D21"/>
    <mergeCell ref="E13:E21"/>
    <mergeCell ref="A22:A27"/>
    <mergeCell ref="D22:D27"/>
    <mergeCell ref="E22:E27"/>
    <mergeCell ref="A28:A29"/>
    <mergeCell ref="D28:D29"/>
    <mergeCell ref="E28:E2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5A1C-FF23-4916-8F1E-DD2ED1C3D2D7}">
  <sheetPr>
    <pageSetUpPr fitToPage="1"/>
  </sheetPr>
  <dimension ref="A1:E41"/>
  <sheetViews>
    <sheetView topLeftCell="A17" zoomScale="85" zoomScaleNormal="85" workbookViewId="0">
      <selection activeCell="D13" sqref="D13:D17"/>
    </sheetView>
  </sheetViews>
  <sheetFormatPr baseColWidth="10" defaultColWidth="11" defaultRowHeight="15" x14ac:dyDescent="0.25"/>
  <cols>
    <col min="1" max="1" width="52.5703125" style="1" customWidth="1"/>
    <col min="2" max="2" width="48.85546875" style="1" customWidth="1"/>
    <col min="3" max="3" width="46.28515625" style="1" customWidth="1"/>
    <col min="4" max="4" width="41.5703125" style="1" customWidth="1"/>
    <col min="5" max="5" width="91.5703125" style="1" customWidth="1"/>
    <col min="6" max="16384" width="11" style="1"/>
  </cols>
  <sheetData>
    <row r="1" spans="1:5" x14ac:dyDescent="0.25">
      <c r="A1" s="16" t="s">
        <v>0</v>
      </c>
      <c r="B1" s="16"/>
      <c r="C1" s="16"/>
      <c r="D1" s="16"/>
      <c r="E1" s="16"/>
    </row>
    <row r="2" spans="1:5" x14ac:dyDescent="0.25">
      <c r="A2" s="16" t="s">
        <v>1</v>
      </c>
      <c r="B2" s="16"/>
      <c r="C2" s="16"/>
      <c r="D2" s="16"/>
      <c r="E2" s="16"/>
    </row>
    <row r="3" spans="1:5" x14ac:dyDescent="0.25">
      <c r="A3" s="16" t="s">
        <v>2</v>
      </c>
      <c r="B3" s="16"/>
      <c r="C3" s="16"/>
      <c r="D3" s="16"/>
      <c r="E3" s="16"/>
    </row>
    <row r="4" spans="1:5" ht="5.0999999999999996" customHeight="1" x14ac:dyDescent="0.25">
      <c r="A4" s="17"/>
      <c r="B4" s="17"/>
      <c r="C4" s="17"/>
      <c r="D4" s="17"/>
      <c r="E4" s="17"/>
    </row>
    <row r="5" spans="1:5" ht="20.100000000000001" customHeight="1" x14ac:dyDescent="0.25">
      <c r="A5" s="2" t="s">
        <v>47</v>
      </c>
      <c r="B5" s="14" t="s">
        <v>865</v>
      </c>
      <c r="C5" s="18"/>
      <c r="D5" s="18"/>
      <c r="E5" s="15"/>
    </row>
    <row r="6" spans="1:5" ht="20.100000000000001" customHeight="1" x14ac:dyDescent="0.25">
      <c r="A6" s="2" t="s">
        <v>5</v>
      </c>
      <c r="B6" s="19" t="s">
        <v>1081</v>
      </c>
      <c r="C6" s="19"/>
      <c r="D6" s="19"/>
      <c r="E6" s="19"/>
    </row>
    <row r="7" spans="1:5" ht="20.100000000000001" customHeight="1" x14ac:dyDescent="0.25">
      <c r="A7" s="2" t="s">
        <v>7</v>
      </c>
      <c r="B7" s="19" t="s">
        <v>6</v>
      </c>
      <c r="C7" s="19"/>
      <c r="D7" s="19"/>
      <c r="E7" s="19"/>
    </row>
    <row r="8" spans="1:5" ht="5.0999999999999996" customHeight="1" x14ac:dyDescent="0.25">
      <c r="A8" s="17"/>
      <c r="B8" s="17"/>
      <c r="C8" s="17"/>
      <c r="D8" s="17"/>
      <c r="E8" s="17"/>
    </row>
    <row r="9" spans="1:5" x14ac:dyDescent="0.25">
      <c r="A9" s="23" t="s">
        <v>8</v>
      </c>
      <c r="B9" s="23"/>
      <c r="C9" s="23"/>
      <c r="D9" s="23"/>
      <c r="E9" s="23"/>
    </row>
    <row r="10" spans="1:5" ht="69.95" customHeight="1" x14ac:dyDescent="0.25">
      <c r="A10" s="39" t="s">
        <v>632</v>
      </c>
      <c r="B10" s="40"/>
      <c r="C10" s="40"/>
      <c r="D10" s="40"/>
      <c r="E10" s="40"/>
    </row>
    <row r="11" spans="1:5" ht="5.0999999999999996" customHeight="1" x14ac:dyDescent="0.25">
      <c r="A11" s="27"/>
      <c r="B11" s="27"/>
      <c r="C11" s="27"/>
      <c r="D11" s="27"/>
      <c r="E11" s="27"/>
    </row>
    <row r="12" spans="1:5" ht="38.25" customHeight="1" x14ac:dyDescent="0.25">
      <c r="A12" s="3" t="s">
        <v>10</v>
      </c>
      <c r="B12" s="3" t="s">
        <v>50</v>
      </c>
      <c r="C12" s="3" t="s">
        <v>51</v>
      </c>
      <c r="D12" s="3" t="s">
        <v>52</v>
      </c>
      <c r="E12" s="3" t="s">
        <v>53</v>
      </c>
    </row>
    <row r="13" spans="1:5" ht="55.5" customHeight="1" x14ac:dyDescent="0.25">
      <c r="A13" s="41" t="s">
        <v>1080</v>
      </c>
      <c r="B13" s="42" t="s">
        <v>1079</v>
      </c>
      <c r="C13" s="43">
        <v>100</v>
      </c>
      <c r="D13" s="122">
        <f>AVERAGE(C13:C17)</f>
        <v>100</v>
      </c>
      <c r="E13" s="132" t="s">
        <v>1078</v>
      </c>
    </row>
    <row r="14" spans="1:5" ht="55.5" customHeight="1" x14ac:dyDescent="0.25">
      <c r="A14" s="45"/>
      <c r="B14" s="42" t="s">
        <v>1077</v>
      </c>
      <c r="C14" s="43">
        <v>100</v>
      </c>
      <c r="D14" s="122"/>
      <c r="E14" s="132"/>
    </row>
    <row r="15" spans="1:5" ht="55.5" customHeight="1" x14ac:dyDescent="0.25">
      <c r="A15" s="45"/>
      <c r="B15" s="42" t="s">
        <v>1076</v>
      </c>
      <c r="C15" s="43">
        <v>100</v>
      </c>
      <c r="D15" s="122"/>
      <c r="E15" s="132"/>
    </row>
    <row r="16" spans="1:5" ht="55.5" customHeight="1" x14ac:dyDescent="0.25">
      <c r="A16" s="45"/>
      <c r="B16" s="42" t="s">
        <v>1075</v>
      </c>
      <c r="C16" s="43">
        <v>100</v>
      </c>
      <c r="D16" s="122"/>
      <c r="E16" s="132"/>
    </row>
    <row r="17" spans="1:5" ht="55.5" customHeight="1" x14ac:dyDescent="0.25">
      <c r="A17" s="45"/>
      <c r="B17" s="42" t="s">
        <v>1074</v>
      </c>
      <c r="C17" s="43">
        <v>100</v>
      </c>
      <c r="D17" s="122"/>
      <c r="E17" s="132"/>
    </row>
    <row r="18" spans="1:5" ht="51" customHeight="1" x14ac:dyDescent="0.25">
      <c r="A18" s="41" t="s">
        <v>1073</v>
      </c>
      <c r="B18" s="42" t="s">
        <v>1072</v>
      </c>
      <c r="C18" s="43">
        <v>100</v>
      </c>
      <c r="D18" s="122">
        <f>AVERAGE(C18:C20)</f>
        <v>100</v>
      </c>
      <c r="E18" s="132" t="s">
        <v>1071</v>
      </c>
    </row>
    <row r="19" spans="1:5" ht="74.25" customHeight="1" x14ac:dyDescent="0.25">
      <c r="A19" s="45"/>
      <c r="B19" s="42" t="s">
        <v>1070</v>
      </c>
      <c r="C19" s="43">
        <v>100</v>
      </c>
      <c r="D19" s="122"/>
      <c r="E19" s="132"/>
    </row>
    <row r="20" spans="1:5" ht="51" customHeight="1" x14ac:dyDescent="0.25">
      <c r="A20" s="45"/>
      <c r="B20" s="42" t="s">
        <v>1069</v>
      </c>
      <c r="C20" s="43">
        <v>100</v>
      </c>
      <c r="D20" s="122"/>
      <c r="E20" s="132"/>
    </row>
    <row r="21" spans="1:5" ht="30" x14ac:dyDescent="0.25">
      <c r="A21" s="41" t="s">
        <v>1068</v>
      </c>
      <c r="B21" s="42" t="s">
        <v>1067</v>
      </c>
      <c r="C21" s="43">
        <v>100</v>
      </c>
      <c r="D21" s="122">
        <f>AVERAGE(C21:C26)</f>
        <v>100</v>
      </c>
      <c r="E21" s="132" t="s">
        <v>1066</v>
      </c>
    </row>
    <row r="22" spans="1:5" ht="45" x14ac:dyDescent="0.25">
      <c r="A22" s="45"/>
      <c r="B22" s="42" t="s">
        <v>1065</v>
      </c>
      <c r="C22" s="43">
        <v>100</v>
      </c>
      <c r="D22" s="122"/>
      <c r="E22" s="132"/>
    </row>
    <row r="23" spans="1:5" ht="45" x14ac:dyDescent="0.25">
      <c r="A23" s="45"/>
      <c r="B23" s="42" t="s">
        <v>1064</v>
      </c>
      <c r="C23" s="43">
        <v>100</v>
      </c>
      <c r="D23" s="122"/>
      <c r="E23" s="132"/>
    </row>
    <row r="24" spans="1:5" ht="30" x14ac:dyDescent="0.25">
      <c r="A24" s="45"/>
      <c r="B24" s="42" t="s">
        <v>117</v>
      </c>
      <c r="C24" s="43">
        <v>100</v>
      </c>
      <c r="D24" s="122"/>
      <c r="E24" s="132"/>
    </row>
    <row r="25" spans="1:5" ht="45" x14ac:dyDescent="0.25">
      <c r="A25" s="45"/>
      <c r="B25" s="42" t="s">
        <v>1063</v>
      </c>
      <c r="C25" s="43">
        <v>100</v>
      </c>
      <c r="D25" s="122"/>
      <c r="E25" s="132"/>
    </row>
    <row r="26" spans="1:5" ht="30" x14ac:dyDescent="0.25">
      <c r="A26" s="45"/>
      <c r="B26" s="42" t="s">
        <v>1062</v>
      </c>
      <c r="C26" s="43">
        <v>100</v>
      </c>
      <c r="D26" s="122"/>
      <c r="E26" s="132"/>
    </row>
    <row r="27" spans="1:5" ht="18.75" customHeight="1" x14ac:dyDescent="0.25">
      <c r="A27" s="28"/>
      <c r="B27" s="28"/>
      <c r="C27" s="28"/>
      <c r="D27" s="28"/>
      <c r="E27" s="28"/>
    </row>
    <row r="28" spans="1:5" ht="20.100000000000001" customHeight="1" x14ac:dyDescent="0.25">
      <c r="A28" s="57" t="s">
        <v>78</v>
      </c>
      <c r="B28" s="58"/>
      <c r="C28" s="139"/>
      <c r="D28" s="60">
        <f>AVERAGE(D13:D26)</f>
        <v>100</v>
      </c>
      <c r="E28" s="308"/>
    </row>
    <row r="29" spans="1:5" ht="20.100000000000001" customHeight="1" x14ac:dyDescent="0.25">
      <c r="A29" s="57" t="s">
        <v>79</v>
      </c>
      <c r="B29" s="58"/>
      <c r="C29" s="62">
        <f>D28</f>
        <v>100</v>
      </c>
      <c r="D29" s="63"/>
      <c r="E29" s="307"/>
    </row>
    <row r="30" spans="1:5" ht="22.5" customHeight="1" x14ac:dyDescent="0.25">
      <c r="A30" s="28"/>
      <c r="B30" s="28"/>
      <c r="C30" s="28"/>
      <c r="D30" s="28"/>
      <c r="E30" s="28"/>
    </row>
    <row r="31" spans="1:5" ht="15.75" customHeight="1" x14ac:dyDescent="0.25">
      <c r="A31" s="97"/>
      <c r="B31" s="96"/>
      <c r="C31" s="96"/>
      <c r="D31" s="96"/>
      <c r="E31" s="95"/>
    </row>
    <row r="32" spans="1:5" ht="34.5" customHeight="1" x14ac:dyDescent="0.25">
      <c r="A32" s="24" t="s">
        <v>132</v>
      </c>
      <c r="B32" s="26"/>
      <c r="C32" s="185">
        <f>C29</f>
        <v>100</v>
      </c>
      <c r="D32" s="184"/>
      <c r="E32" s="183"/>
    </row>
    <row r="33" spans="1:5" x14ac:dyDescent="0.25">
      <c r="A33" s="23" t="s">
        <v>81</v>
      </c>
      <c r="B33" s="23"/>
      <c r="C33" s="23"/>
      <c r="D33" s="23"/>
      <c r="E33" s="23"/>
    </row>
    <row r="34" spans="1:5" ht="53.25" customHeight="1" x14ac:dyDescent="0.25">
      <c r="A34" s="151" t="s">
        <v>1061</v>
      </c>
      <c r="B34" s="151"/>
      <c r="C34" s="151"/>
      <c r="D34" s="151"/>
      <c r="E34" s="151"/>
    </row>
    <row r="35" spans="1:5" ht="5.0999999999999996" customHeight="1" x14ac:dyDescent="0.25">
      <c r="A35" s="17"/>
      <c r="B35" s="17"/>
      <c r="C35" s="17"/>
      <c r="D35" s="17"/>
      <c r="E35" s="17"/>
    </row>
    <row r="36" spans="1:5" x14ac:dyDescent="0.25">
      <c r="A36" s="30" t="s">
        <v>83</v>
      </c>
      <c r="B36" s="30"/>
      <c r="C36" s="30"/>
      <c r="D36" s="30"/>
      <c r="E36" s="30"/>
    </row>
    <row r="37" spans="1:5" ht="114" customHeight="1" x14ac:dyDescent="0.25">
      <c r="A37" s="31" t="s">
        <v>1060</v>
      </c>
      <c r="B37" s="31"/>
      <c r="C37" s="31"/>
      <c r="D37" s="31"/>
      <c r="E37" s="31"/>
    </row>
    <row r="38" spans="1:5" ht="5.0999999999999996" customHeight="1" x14ac:dyDescent="0.25">
      <c r="A38" s="28"/>
      <c r="B38" s="28"/>
      <c r="C38" s="28"/>
      <c r="D38" s="28"/>
      <c r="E38" s="28"/>
    </row>
    <row r="39" spans="1:5" ht="21.75" customHeight="1" x14ac:dyDescent="0.25">
      <c r="A39" s="5" t="s">
        <v>85</v>
      </c>
      <c r="B39" s="69">
        <v>45684</v>
      </c>
      <c r="C39" s="19"/>
      <c r="D39" s="19"/>
      <c r="E39" s="19"/>
    </row>
    <row r="40" spans="1:5" ht="37.5" customHeight="1" x14ac:dyDescent="0.25">
      <c r="A40" s="6" t="s">
        <v>86</v>
      </c>
      <c r="B40" s="70" t="s">
        <v>87</v>
      </c>
      <c r="C40" s="70"/>
      <c r="D40" s="70"/>
      <c r="E40" s="70"/>
    </row>
    <row r="41" spans="1:5" ht="39.75" customHeight="1" x14ac:dyDescent="0.25">
      <c r="A41" s="6" t="s">
        <v>88</v>
      </c>
      <c r="B41" s="70" t="s">
        <v>46</v>
      </c>
      <c r="C41" s="70"/>
      <c r="D41" s="70"/>
      <c r="E41" s="70"/>
    </row>
  </sheetData>
  <mergeCells count="38">
    <mergeCell ref="A33:E33"/>
    <mergeCell ref="A32:B32"/>
    <mergeCell ref="A30:E30"/>
    <mergeCell ref="A13:A17"/>
    <mergeCell ref="D13:D17"/>
    <mergeCell ref="E13:E17"/>
    <mergeCell ref="A18:A20"/>
    <mergeCell ref="D18:D20"/>
    <mergeCell ref="E18:E20"/>
    <mergeCell ref="A21:A26"/>
    <mergeCell ref="B41:E41"/>
    <mergeCell ref="B39:E39"/>
    <mergeCell ref="B40:E40"/>
    <mergeCell ref="A31:E31"/>
    <mergeCell ref="C32:E32"/>
    <mergeCell ref="A38:E38"/>
    <mergeCell ref="A34:E34"/>
    <mergeCell ref="A35:E35"/>
    <mergeCell ref="A36:E36"/>
    <mergeCell ref="A37:E37"/>
    <mergeCell ref="A1:E1"/>
    <mergeCell ref="A2:E2"/>
    <mergeCell ref="A3:E3"/>
    <mergeCell ref="A4:E4"/>
    <mergeCell ref="A8:E8"/>
    <mergeCell ref="B5:E5"/>
    <mergeCell ref="B6:E6"/>
    <mergeCell ref="B7:E7"/>
    <mergeCell ref="A10:E10"/>
    <mergeCell ref="A9:E9"/>
    <mergeCell ref="C29:D29"/>
    <mergeCell ref="A11:E11"/>
    <mergeCell ref="A27:E27"/>
    <mergeCell ref="E28:E29"/>
    <mergeCell ref="A28:B28"/>
    <mergeCell ref="A29:B29"/>
    <mergeCell ref="D21:D26"/>
    <mergeCell ref="E21:E2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45</vt:i4>
      </vt:variant>
    </vt:vector>
  </HeadingPairs>
  <TitlesOfParts>
    <vt:vector size="96" baseType="lpstr">
      <vt:lpstr>Despacho</vt:lpstr>
      <vt:lpstr>Ofic Comunicaciones</vt:lpstr>
      <vt:lpstr>Ofic Control Discipl Interno</vt:lpstr>
      <vt:lpstr>Oficina_Control_Interno</vt:lpstr>
      <vt:lpstr>Ofic Integración Regional</vt:lpstr>
      <vt:lpstr>Ofic Laboratorio Ciudad</vt:lpstr>
      <vt:lpstr>Oficina_Part_Dialogo_Ciudad</vt:lpstr>
      <vt:lpstr>Subsecre Planeación Territorial</vt:lpstr>
      <vt:lpstr>Dirección Planeamiento Local</vt:lpstr>
      <vt:lpstr>Subdirec PL Centro Ampliado</vt:lpstr>
      <vt:lpstr>Subdirec PL Sur Oriente</vt:lpstr>
      <vt:lpstr>Subdirec PL Sur Occidente</vt:lpstr>
      <vt:lpstr>Subdirec PL Occidente</vt:lpstr>
      <vt:lpstr>Subdirec PL Noroccidente</vt:lpstr>
      <vt:lpstr>Subdirec PL Norte</vt:lpstr>
      <vt:lpstr>Subdirec P Rural Sostenible</vt:lpstr>
      <vt:lpstr>Dirección Desarrollo Suelo</vt:lpstr>
      <vt:lpstr>Subdirec Renovación Urbana</vt:lpstr>
      <vt:lpstr>Subdirec Consolidación</vt:lpstr>
      <vt:lpstr>Subdirec Mejoramiento Integral</vt:lpstr>
      <vt:lpstr>Dir. Estructuras Sist Territor</vt:lpstr>
      <vt:lpstr>Subdirec Planes Maestros</vt:lpstr>
      <vt:lpstr>Subdirec Ecourbanismo</vt:lpstr>
      <vt:lpstr>Sub Economía Urbana Rural Regio</vt:lpstr>
      <vt:lpstr>Dirección Trámites Administivos</vt:lpstr>
      <vt:lpstr>Subsecre Pol Púb Plan Soc Econó</vt:lpstr>
      <vt:lpstr>Dir. Formulaci y Seguimiento PP</vt:lpstr>
      <vt:lpstr>Dir. Planeación Dllo Económico</vt:lpstr>
      <vt:lpstr>Dir. Planeación Dllo Social</vt:lpstr>
      <vt:lpstr>Dir. Evaluación PP</vt:lpstr>
      <vt:lpstr>Dir. Diversidad Sexual</vt:lpstr>
      <vt:lpstr>Subsecre Planeación Inversión</vt:lpstr>
      <vt:lpstr>Dir. Programación Inversion PDD</vt:lpstr>
      <vt:lpstr>Dir. Programación Inversion PDL</vt:lpstr>
      <vt:lpstr>Dirección_Inversiones_estrategi</vt:lpstr>
      <vt:lpstr>Sub. de Información</vt:lpstr>
      <vt:lpstr>Dirección_Cartografia</vt:lpstr>
      <vt:lpstr>Dirección_Informa_y_Estadistica</vt:lpstr>
      <vt:lpstr>Dirección de Registros Sociales</vt:lpstr>
      <vt:lpstr>Dirección de Estratificación</vt:lpstr>
      <vt:lpstr>Sub. Jurídica</vt:lpstr>
      <vt:lpstr>Dir. Análisis Conceptos Jurid</vt:lpstr>
      <vt:lpstr>Dirección Defensa Judicial</vt:lpstr>
      <vt:lpstr>Subsecretaría Gestión Instituci</vt:lpstr>
      <vt:lpstr>Dir Planeación Institucional </vt:lpstr>
      <vt:lpstr>Dir Talento Humano</vt:lpstr>
      <vt:lpstr>Direccción TIC</vt:lpstr>
      <vt:lpstr>Dir. Servicio a la Ciudadanía</vt:lpstr>
      <vt:lpstr>Dir. Administrativa</vt:lpstr>
      <vt:lpstr>Dir. Financiera</vt:lpstr>
      <vt:lpstr>Dir. Contratación</vt:lpstr>
      <vt:lpstr>Despacho!Área_de_impresión</vt:lpstr>
      <vt:lpstr>'Dir Planeación Institucional '!Área_de_impresión</vt:lpstr>
      <vt:lpstr>'Dir Talento Humano'!Área_de_impresión</vt:lpstr>
      <vt:lpstr>'Dir. Administrativa'!Área_de_impresión</vt:lpstr>
      <vt:lpstr>'Dir. Análisis Conceptos Jurid'!Área_de_impresión</vt:lpstr>
      <vt:lpstr>'Dir. Contratación'!Área_de_impresión</vt:lpstr>
      <vt:lpstr>'Dir. Diversidad Sexual'!Área_de_impresión</vt:lpstr>
      <vt:lpstr>'Dir. Estructuras Sist Territor'!Área_de_impresión</vt:lpstr>
      <vt:lpstr>'Dir. Evaluación PP'!Área_de_impresión</vt:lpstr>
      <vt:lpstr>'Dir. Financiera'!Área_de_impresión</vt:lpstr>
      <vt:lpstr>'Dir. Formulaci y Seguimiento PP'!Área_de_impresión</vt:lpstr>
      <vt:lpstr>'Dir. Planeación Dllo Económico'!Área_de_impresión</vt:lpstr>
      <vt:lpstr>'Dir. Planeación Dllo Social'!Área_de_impresión</vt:lpstr>
      <vt:lpstr>'Dir. Programación Inversion PDD'!Área_de_impresión</vt:lpstr>
      <vt:lpstr>'Dir. Programación Inversion PDL'!Área_de_impresión</vt:lpstr>
      <vt:lpstr>'Dir. Servicio a la Ciudadanía'!Área_de_impresión</vt:lpstr>
      <vt:lpstr>'Direccción TIC'!Área_de_impresión</vt:lpstr>
      <vt:lpstr>'Dirección de Estratificación'!Área_de_impresión</vt:lpstr>
      <vt:lpstr>'Dirección de Registros Sociales'!Área_de_impresión</vt:lpstr>
      <vt:lpstr>'Dirección Defensa Judicial'!Área_de_impresión</vt:lpstr>
      <vt:lpstr>'Dirección Desarrollo Suelo'!Área_de_impresión</vt:lpstr>
      <vt:lpstr>'Dirección Planeamiento Local'!Área_de_impresión</vt:lpstr>
      <vt:lpstr>'Dirección Trámites Administivos'!Área_de_impresión</vt:lpstr>
      <vt:lpstr>Dirección_Cartografia!Área_de_impresión</vt:lpstr>
      <vt:lpstr>Dirección_Informa_y_Estadistica!Área_de_impresión</vt:lpstr>
      <vt:lpstr>Dirección_Inversiones_estrategi!Área_de_impresión</vt:lpstr>
      <vt:lpstr>'Ofic Comunicaciones'!Área_de_impresión</vt:lpstr>
      <vt:lpstr>'Ofic Control Discipl Interno'!Área_de_impresión</vt:lpstr>
      <vt:lpstr>'Ofic Integración Regional'!Área_de_impresión</vt:lpstr>
      <vt:lpstr>'Ofic Laboratorio Ciudad'!Área_de_impresión</vt:lpstr>
      <vt:lpstr>Oficina_Control_Interno!Área_de_impresión</vt:lpstr>
      <vt:lpstr>Oficina_Part_Dialogo_Ciudad!Área_de_impresión</vt:lpstr>
      <vt:lpstr>'Sub Economía Urbana Rural Regio'!Área_de_impresión</vt:lpstr>
      <vt:lpstr>'Sub. de Información'!Área_de_impresión</vt:lpstr>
      <vt:lpstr>'Sub. Jurídica'!Área_de_impresión</vt:lpstr>
      <vt:lpstr>'Subdirec Ecourbanismo'!Área_de_impresión</vt:lpstr>
      <vt:lpstr>'Subdirec Mejoramiento Integral'!Área_de_impresión</vt:lpstr>
      <vt:lpstr>'Subdirec P Rural Sostenible'!Área_de_impresión</vt:lpstr>
      <vt:lpstr>'Subdirec PL Centro Ampliado'!Área_de_impresión</vt:lpstr>
      <vt:lpstr>'Subdirec Planes Maestros'!Área_de_impresión</vt:lpstr>
      <vt:lpstr>'Subdirec Renovación Urbana'!Área_de_impresión</vt:lpstr>
      <vt:lpstr>'Subsecre Planeación Inversión'!Área_de_impresión</vt:lpstr>
      <vt:lpstr>'Subsecre Planeación Territorial'!Área_de_impresión</vt:lpstr>
      <vt:lpstr>'Subsecre Pol Púb Plan Soc Econó'!Área_de_impresión</vt:lpstr>
      <vt:lpstr>'Subsecretaría Gestión Instituci'!Área_de_impresión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 Bernate Beltran</dc:creator>
  <cp:keywords/>
  <dc:description/>
  <cp:lastModifiedBy>Oscar Javier Gelves Pedraza</cp:lastModifiedBy>
  <cp:revision/>
  <dcterms:created xsi:type="dcterms:W3CDTF">2020-01-14T16:08:53Z</dcterms:created>
  <dcterms:modified xsi:type="dcterms:W3CDTF">2025-01-31T00:25:26Z</dcterms:modified>
  <cp:category/>
  <cp:contentStatus/>
</cp:coreProperties>
</file>